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980" windowHeight="9855" activeTab="1"/>
  </bookViews>
  <sheets>
    <sheet name="Schaerfentiefe-Tabelle1" sheetId="1" r:id="rId1"/>
    <sheet name="Schaerfentiefe-Tabelle2" sheetId="2" r:id="rId2"/>
  </sheets>
  <definedNames/>
  <calcPr fullCalcOnLoad="1"/>
</workbook>
</file>

<file path=xl/sharedStrings.xml><?xml version="1.0" encoding="utf-8"?>
<sst xmlns="http://schemas.openxmlformats.org/spreadsheetml/2006/main" count="425" uniqueCount="22">
  <si>
    <t>Blende</t>
  </si>
  <si>
    <t>-</t>
  </si>
  <si>
    <r>
      <t>E</t>
    </r>
    <r>
      <rPr>
        <sz val="8"/>
        <rFont val="Arial"/>
        <family val="2"/>
      </rPr>
      <t>max</t>
    </r>
  </si>
  <si>
    <r>
      <t>E</t>
    </r>
    <r>
      <rPr>
        <sz val="8"/>
        <rFont val="Arial"/>
        <family val="2"/>
      </rPr>
      <t>min</t>
    </r>
  </si>
  <si>
    <t>m</t>
  </si>
  <si>
    <t>Bestimmung der Hyperfokalentfernung ( H ) und der Schärfentiefe ( Emin - Emax )</t>
  </si>
  <si>
    <t>Brennweite des Objektives:</t>
  </si>
  <si>
    <t>mm</t>
  </si>
  <si>
    <t>( Download unter:     www.frank-wehmeyer.de/frank/unterricht )</t>
  </si>
  <si>
    <r>
      <t>Werte in den gelben Zellen</t>
    </r>
    <r>
      <rPr>
        <sz val="8"/>
        <rFont val="Arial"/>
        <family val="2"/>
      </rPr>
      <t xml:space="preserve"> (Brennweite, Unschärfekreis, Blende, Gegenstandsweite (eingestellte Entfernung))</t>
    </r>
    <r>
      <rPr>
        <b/>
        <sz val="8"/>
        <rFont val="Arial"/>
        <family val="2"/>
      </rPr>
      <t xml:space="preserve"> können verändert werden.</t>
    </r>
  </si>
  <si>
    <t>Die Werte in den anderen Zellen werden berechnet, oder sind konstant. Diese Zellen sind für manuelle Eingaben gesperrt um die Formeln nicht zu überschreiben!</t>
  </si>
  <si>
    <t>( in m )</t>
  </si>
  <si>
    <t>Hyperfokalentfernung</t>
  </si>
  <si>
    <t>Am Objektiv eingestellte Entfernung (Gegenstandsweite - "g")</t>
  </si>
  <si>
    <t>( Größte mögliche</t>
  </si>
  <si>
    <t>Schärfentiefe (1/2 H bis ∞))</t>
  </si>
  <si>
    <t>Gestandsweite =</t>
  </si>
  <si>
    <t>H in m</t>
  </si>
  <si>
    <t>max. zulässiger Zerstreuungskreis (Unschärfekreis):</t>
  </si>
  <si>
    <t>Am Objektiv eingestelle Entfernung (Gegenstandsweite)</t>
  </si>
  <si>
    <t>Hyperfokal-</t>
  </si>
  <si>
    <t>entfernung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</si>
</sst>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8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Down="1">
      <left style="thick"/>
      <right>
        <color indexed="63"/>
      </right>
      <top style="thick"/>
      <bottom>
        <color indexed="63"/>
      </bottom>
      <diagonal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ashed"/>
      <bottom>
        <color indexed="63"/>
      </bottom>
      <diagonal style="medium"/>
    </border>
    <border diagonalDown="1">
      <left>
        <color indexed="63"/>
      </left>
      <right>
        <color indexed="63"/>
      </right>
      <top style="dashed"/>
      <bottom style="medium"/>
      <diagonal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ck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dotted"/>
      <bottom style="thick"/>
    </border>
    <border>
      <left style="thin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medium"/>
      <right style="thin"/>
      <top style="dashed"/>
      <bottom style="dash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medium"/>
      <right style="medium"/>
      <top style="dotted"/>
      <bottom style="thick"/>
    </border>
    <border>
      <left style="medium"/>
      <right>
        <color indexed="63"/>
      </right>
      <top style="dotted"/>
      <bottom style="thick"/>
    </border>
    <border>
      <left>
        <color indexed="63"/>
      </left>
      <right style="medium"/>
      <top style="dotted"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left"/>
    </xf>
    <xf numFmtId="172" fontId="0" fillId="0" borderId="0" xfId="0" applyNumberFormat="1" applyBorder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right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horizontal="right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left"/>
      <protection hidden="1"/>
    </xf>
    <xf numFmtId="0" fontId="0" fillId="34" borderId="21" xfId="0" applyFont="1" applyFill="1" applyBorder="1" applyAlignment="1" applyProtection="1">
      <alignment horizontal="right"/>
      <protection hidden="1"/>
    </xf>
    <xf numFmtId="0" fontId="0" fillId="34" borderId="19" xfId="0" applyFont="1" applyFill="1" applyBorder="1" applyAlignment="1" applyProtection="1">
      <alignment horizontal="center"/>
      <protection hidden="1"/>
    </xf>
    <xf numFmtId="0" fontId="0" fillId="34" borderId="19" xfId="0" applyFont="1" applyFill="1" applyBorder="1" applyAlignment="1" applyProtection="1">
      <alignment horizontal="right"/>
      <protection hidden="1"/>
    </xf>
    <xf numFmtId="0" fontId="0" fillId="34" borderId="22" xfId="0" applyFill="1" applyBorder="1" applyAlignment="1" applyProtection="1">
      <alignment horizontal="left"/>
      <protection hidden="1"/>
    </xf>
    <xf numFmtId="0" fontId="0" fillId="34" borderId="23" xfId="0" applyFill="1" applyBorder="1" applyAlignment="1" applyProtection="1">
      <alignment horizontal="left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25" xfId="0" applyFill="1" applyBorder="1" applyAlignment="1" applyProtection="1">
      <alignment horizontal="left"/>
      <protection hidden="1"/>
    </xf>
    <xf numFmtId="0" fontId="0" fillId="34" borderId="26" xfId="0" applyFill="1" applyBorder="1" applyAlignment="1" applyProtection="1">
      <alignment horizontal="left"/>
      <protection hidden="1"/>
    </xf>
    <xf numFmtId="0" fontId="0" fillId="33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hidden="1"/>
    </xf>
    <xf numFmtId="172" fontId="0" fillId="0" borderId="0" xfId="0" applyNumberFormat="1" applyFill="1" applyBorder="1" applyAlignment="1">
      <alignment horizontal="left" shrinkToFit="1"/>
    </xf>
    <xf numFmtId="0" fontId="1" fillId="34" borderId="31" xfId="0" applyFont="1" applyFill="1" applyBorder="1" applyAlignment="1" applyProtection="1">
      <alignment horizontal="center"/>
      <protection hidden="1"/>
    </xf>
    <xf numFmtId="0" fontId="0" fillId="34" borderId="32" xfId="0" applyFont="1" applyFill="1" applyBorder="1" applyAlignment="1" applyProtection="1">
      <alignment horizontal="right"/>
      <protection hidden="1"/>
    </xf>
    <xf numFmtId="0" fontId="0" fillId="34" borderId="33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left"/>
      <protection hidden="1"/>
    </xf>
    <xf numFmtId="0" fontId="1" fillId="34" borderId="34" xfId="0" applyFont="1" applyFill="1" applyBorder="1" applyAlignment="1" applyProtection="1">
      <alignment horizontal="right"/>
      <protection hidden="1"/>
    </xf>
    <xf numFmtId="0" fontId="1" fillId="34" borderId="31" xfId="0" applyFont="1" applyFill="1" applyBorder="1" applyAlignment="1" applyProtection="1">
      <alignment horizontal="left"/>
      <protection hidden="1"/>
    </xf>
    <xf numFmtId="0" fontId="0" fillId="34" borderId="33" xfId="0" applyFont="1" applyFill="1" applyBorder="1" applyAlignment="1" applyProtection="1">
      <alignment horizontal="center"/>
      <protection hidden="1"/>
    </xf>
    <xf numFmtId="0" fontId="0" fillId="34" borderId="35" xfId="0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 horizontal="left"/>
      <protection hidden="1"/>
    </xf>
    <xf numFmtId="0" fontId="1" fillId="34" borderId="31" xfId="0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 horizontal="center"/>
    </xf>
    <xf numFmtId="0" fontId="0" fillId="33" borderId="37" xfId="0" applyFont="1" applyFill="1" applyBorder="1" applyAlignment="1" applyProtection="1">
      <alignment horizontal="left"/>
      <protection hidden="1"/>
    </xf>
    <xf numFmtId="0" fontId="1" fillId="34" borderId="38" xfId="0" applyFont="1" applyFill="1" applyBorder="1" applyAlignment="1" applyProtection="1">
      <alignment horizontal="left"/>
      <protection hidden="1"/>
    </xf>
    <xf numFmtId="0" fontId="0" fillId="34" borderId="39" xfId="0" applyFill="1" applyBorder="1" applyAlignment="1" applyProtection="1">
      <alignment horizontal="left"/>
      <protection hidden="1"/>
    </xf>
    <xf numFmtId="0" fontId="0" fillId="34" borderId="33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0" fillId="34" borderId="4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0" fillId="34" borderId="0" xfId="0" applyFill="1" applyBorder="1" applyAlignment="1" applyProtection="1">
      <alignment horizontal="center" vertical="center" textRotation="90"/>
      <protection hidden="1"/>
    </xf>
    <xf numFmtId="0" fontId="0" fillId="34" borderId="14" xfId="0" applyFill="1" applyBorder="1" applyAlignment="1" applyProtection="1">
      <alignment horizontal="center" vertical="center" textRotation="90"/>
      <protection hidden="1"/>
    </xf>
    <xf numFmtId="0" fontId="0" fillId="34" borderId="41" xfId="0" applyFill="1" applyBorder="1" applyAlignment="1" applyProtection="1">
      <alignment horizontal="center" vertical="center" textRotation="90"/>
      <protection hidden="1"/>
    </xf>
    <xf numFmtId="0" fontId="0" fillId="34" borderId="31" xfId="0" applyFill="1" applyBorder="1" applyAlignment="1" applyProtection="1">
      <alignment horizontal="center" vertical="center" textRotation="90"/>
      <protection hidden="1"/>
    </xf>
    <xf numFmtId="0" fontId="2" fillId="34" borderId="42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2" fillId="34" borderId="43" xfId="0" applyFont="1" applyFill="1" applyBorder="1" applyAlignment="1" applyProtection="1">
      <alignment horizontal="center"/>
      <protection hidden="1"/>
    </xf>
    <xf numFmtId="0" fontId="0" fillId="34" borderId="43" xfId="0" applyFill="1" applyBorder="1" applyAlignment="1" applyProtection="1">
      <alignment horizontal="center"/>
      <protection hidden="1"/>
    </xf>
    <xf numFmtId="0" fontId="1" fillId="34" borderId="44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34" borderId="45" xfId="0" applyFill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33" borderId="46" xfId="0" applyFill="1" applyBorder="1" applyAlignment="1" applyProtection="1">
      <alignment horizontal="right"/>
      <protection locked="0"/>
    </xf>
    <xf numFmtId="0" fontId="1" fillId="35" borderId="47" xfId="0" applyFont="1" applyFill="1" applyBorder="1" applyAlignment="1" applyProtection="1">
      <alignment horizontal="center"/>
      <protection/>
    </xf>
    <xf numFmtId="0" fontId="0" fillId="35" borderId="48" xfId="0" applyFont="1" applyFill="1" applyBorder="1" applyAlignment="1" applyProtection="1">
      <alignment/>
      <protection/>
    </xf>
    <xf numFmtId="0" fontId="1" fillId="36" borderId="49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5" borderId="49" xfId="0" applyFont="1" applyFill="1" applyBorder="1" applyAlignment="1" applyProtection="1">
      <alignment horizontal="center"/>
      <protection/>
    </xf>
    <xf numFmtId="0" fontId="1" fillId="35" borderId="50" xfId="0" applyFont="1" applyFill="1" applyBorder="1" applyAlignment="1" applyProtection="1">
      <alignment horizontal="center"/>
      <protection/>
    </xf>
    <xf numFmtId="11" fontId="0" fillId="34" borderId="40" xfId="0" applyNumberFormat="1" applyFont="1" applyFill="1" applyBorder="1" applyAlignment="1" applyProtection="1">
      <alignment horizontal="center"/>
      <protection hidden="1"/>
    </xf>
    <xf numFmtId="11" fontId="0" fillId="34" borderId="40" xfId="0" applyNumberForma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" fillId="36" borderId="45" xfId="0" applyFont="1" applyFill="1" applyBorder="1" applyAlignment="1" applyProtection="1">
      <alignment horizontal="center"/>
      <protection/>
    </xf>
    <xf numFmtId="0" fontId="1" fillId="36" borderId="29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34" borderId="51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34" borderId="52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33" borderId="5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/>
      <protection locked="0"/>
    </xf>
    <xf numFmtId="0" fontId="0" fillId="33" borderId="5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172" fontId="0" fillId="34" borderId="57" xfId="0" applyNumberFormat="1" applyFill="1" applyBorder="1" applyAlignment="1" applyProtection="1">
      <alignment horizontal="center"/>
      <protection hidden="1"/>
    </xf>
    <xf numFmtId="0" fontId="0" fillId="34" borderId="58" xfId="0" applyFill="1" applyBorder="1" applyAlignment="1" applyProtection="1">
      <alignment horizontal="right"/>
      <protection hidden="1"/>
    </xf>
    <xf numFmtId="0" fontId="0" fillId="34" borderId="59" xfId="0" applyFill="1" applyBorder="1" applyAlignment="1" applyProtection="1">
      <alignment horizontal="right"/>
      <protection hidden="1"/>
    </xf>
    <xf numFmtId="0" fontId="0" fillId="34" borderId="13" xfId="0" applyFill="1" applyBorder="1" applyAlignment="1" applyProtection="1">
      <alignment horizontal="right"/>
      <protection hidden="1"/>
    </xf>
    <xf numFmtId="0" fontId="0" fillId="34" borderId="60" xfId="0" applyFill="1" applyBorder="1" applyAlignment="1" applyProtection="1">
      <alignment horizontal="right"/>
      <protection hidden="1"/>
    </xf>
    <xf numFmtId="0" fontId="0" fillId="33" borderId="61" xfId="0" applyFill="1" applyBorder="1" applyAlignment="1" applyProtection="1">
      <alignment horizontal="center"/>
      <protection locked="0"/>
    </xf>
    <xf numFmtId="172" fontId="0" fillId="34" borderId="62" xfId="0" applyNumberFormat="1" applyFill="1" applyBorder="1" applyAlignment="1" applyProtection="1">
      <alignment horizontal="center"/>
      <protection hidden="1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33" borderId="63" xfId="0" applyFill="1" applyBorder="1" applyAlignment="1" applyProtection="1">
      <alignment/>
      <protection locked="0"/>
    </xf>
    <xf numFmtId="0" fontId="0" fillId="33" borderId="64" xfId="0" applyFill="1" applyBorder="1" applyAlignment="1" applyProtection="1">
      <alignment horizontal="center"/>
      <protection locked="0"/>
    </xf>
    <xf numFmtId="0" fontId="0" fillId="33" borderId="65" xfId="0" applyFill="1" applyBorder="1" applyAlignment="1" applyProtection="1">
      <alignment horizontal="center"/>
      <protection locked="0"/>
    </xf>
    <xf numFmtId="0" fontId="0" fillId="33" borderId="66" xfId="0" applyFill="1" applyBorder="1" applyAlignment="1" applyProtection="1">
      <alignment horizontal="center"/>
      <protection locked="0"/>
    </xf>
    <xf numFmtId="172" fontId="0" fillId="34" borderId="67" xfId="0" applyNumberFormat="1" applyFill="1" applyBorder="1" applyAlignment="1" applyProtection="1">
      <alignment horizontal="center"/>
      <protection hidden="1"/>
    </xf>
    <xf numFmtId="0" fontId="0" fillId="34" borderId="68" xfId="0" applyFill="1" applyBorder="1" applyAlignment="1" applyProtection="1">
      <alignment horizontal="center"/>
      <protection hidden="1"/>
    </xf>
    <xf numFmtId="0" fontId="0" fillId="34" borderId="69" xfId="0" applyFill="1" applyBorder="1" applyAlignment="1" applyProtection="1">
      <alignment/>
      <protection hidden="1"/>
    </xf>
    <xf numFmtId="0" fontId="0" fillId="34" borderId="70" xfId="0" applyFill="1" applyBorder="1" applyAlignment="1" applyProtection="1">
      <alignment horizontal="center" vertical="center" textRotation="90"/>
      <protection hidden="1"/>
    </xf>
    <xf numFmtId="0" fontId="0" fillId="34" borderId="71" xfId="0" applyFill="1" applyBorder="1" applyAlignment="1" applyProtection="1">
      <alignment horizontal="center" vertical="center" textRotation="90"/>
      <protection hidden="1"/>
    </xf>
    <xf numFmtId="0" fontId="0" fillId="34" borderId="72" xfId="0" applyFill="1" applyBorder="1" applyAlignment="1" applyProtection="1">
      <alignment horizontal="center" vertical="center" textRotation="90"/>
      <protection hidden="1"/>
    </xf>
    <xf numFmtId="0" fontId="0" fillId="33" borderId="73" xfId="0" applyFill="1" applyBorder="1" applyAlignment="1" applyProtection="1">
      <alignment/>
      <protection locked="0"/>
    </xf>
    <xf numFmtId="0" fontId="0" fillId="33" borderId="74" xfId="0" applyFill="1" applyBorder="1" applyAlignment="1" applyProtection="1">
      <alignment/>
      <protection locked="0"/>
    </xf>
    <xf numFmtId="172" fontId="1" fillId="35" borderId="75" xfId="0" applyNumberFormat="1" applyFont="1" applyFill="1" applyBorder="1" applyAlignment="1" applyProtection="1">
      <alignment horizontal="center"/>
      <protection/>
    </xf>
    <xf numFmtId="0" fontId="0" fillId="35" borderId="75" xfId="0" applyFill="1" applyBorder="1" applyAlignment="1" applyProtection="1">
      <alignment horizontal="center"/>
      <protection/>
    </xf>
    <xf numFmtId="2" fontId="0" fillId="35" borderId="76" xfId="0" applyNumberFormat="1" applyFill="1" applyBorder="1" applyAlignment="1" applyProtection="1">
      <alignment shrinkToFit="1"/>
      <protection/>
    </xf>
    <xf numFmtId="0" fontId="0" fillId="35" borderId="48" xfId="0" applyFill="1" applyBorder="1" applyAlignment="1" applyProtection="1">
      <alignment horizontal="center" shrinkToFit="1"/>
      <protection/>
    </xf>
    <xf numFmtId="172" fontId="0" fillId="35" borderId="77" xfId="0" applyNumberFormat="1" applyFont="1" applyFill="1" applyBorder="1" applyAlignment="1" applyProtection="1">
      <alignment shrinkToFit="1"/>
      <protection/>
    </xf>
    <xf numFmtId="172" fontId="0" fillId="35" borderId="10" xfId="0" applyNumberFormat="1" applyFill="1" applyBorder="1" applyAlignment="1" applyProtection="1">
      <alignment shrinkToFit="1"/>
      <protection/>
    </xf>
    <xf numFmtId="0" fontId="0" fillId="35" borderId="10" xfId="0" applyFill="1" applyBorder="1" applyAlignment="1" applyProtection="1">
      <alignment horizontal="center" shrinkToFit="1"/>
      <protection/>
    </xf>
    <xf numFmtId="172" fontId="0" fillId="35" borderId="10" xfId="0" applyNumberFormat="1" applyFill="1" applyBorder="1" applyAlignment="1" applyProtection="1">
      <alignment horizontal="left" shrinkToFit="1"/>
      <protection/>
    </xf>
    <xf numFmtId="172" fontId="0" fillId="35" borderId="46" xfId="0" applyNumberFormat="1" applyFill="1" applyBorder="1" applyAlignment="1" applyProtection="1">
      <alignment shrinkToFit="1"/>
      <protection/>
    </xf>
    <xf numFmtId="172" fontId="0" fillId="35" borderId="11" xfId="0" applyNumberFormat="1" applyFill="1" applyBorder="1" applyAlignment="1" applyProtection="1">
      <alignment horizontal="left" shrinkToFit="1"/>
      <protection/>
    </xf>
    <xf numFmtId="172" fontId="0" fillId="35" borderId="46" xfId="0" applyNumberFormat="1" applyFont="1" applyFill="1" applyBorder="1" applyAlignment="1" applyProtection="1">
      <alignment horizontal="right" shrinkToFit="1"/>
      <protection/>
    </xf>
    <xf numFmtId="0" fontId="0" fillId="35" borderId="10" xfId="0" applyFont="1" applyFill="1" applyBorder="1" applyAlignment="1" applyProtection="1">
      <alignment horizontal="center" shrinkToFit="1"/>
      <protection/>
    </xf>
    <xf numFmtId="172" fontId="0" fillId="35" borderId="11" xfId="0" applyNumberFormat="1" applyFont="1" applyFill="1" applyBorder="1" applyAlignment="1" applyProtection="1">
      <alignment horizontal="left" shrinkToFit="1"/>
      <protection/>
    </xf>
    <xf numFmtId="172" fontId="0" fillId="35" borderId="46" xfId="0" applyNumberFormat="1" applyFill="1" applyBorder="1" applyAlignment="1" applyProtection="1">
      <alignment horizontal="right" shrinkToFit="1"/>
      <protection/>
    </xf>
    <xf numFmtId="172" fontId="0" fillId="35" borderId="37" xfId="0" applyNumberFormat="1" applyFill="1" applyBorder="1" applyAlignment="1" applyProtection="1">
      <alignment horizontal="left" shrinkToFit="1"/>
      <protection/>
    </xf>
    <xf numFmtId="172" fontId="1" fillId="36" borderId="78" xfId="0" applyNumberFormat="1" applyFont="1" applyFill="1" applyBorder="1" applyAlignment="1" applyProtection="1">
      <alignment horizontal="center"/>
      <protection/>
    </xf>
    <xf numFmtId="0" fontId="0" fillId="36" borderId="78" xfId="0" applyFill="1" applyBorder="1" applyAlignment="1" applyProtection="1">
      <alignment horizontal="center"/>
      <protection/>
    </xf>
    <xf numFmtId="2" fontId="0" fillId="36" borderId="79" xfId="0" applyNumberFormat="1" applyFill="1" applyBorder="1" applyAlignment="1" applyProtection="1">
      <alignment shrinkToFit="1"/>
      <protection/>
    </xf>
    <xf numFmtId="0" fontId="0" fillId="36" borderId="50" xfId="0" applyFill="1" applyBorder="1" applyAlignment="1" applyProtection="1">
      <alignment horizontal="center" shrinkToFit="1"/>
      <protection/>
    </xf>
    <xf numFmtId="172" fontId="0" fillId="36" borderId="80" xfId="0" applyNumberFormat="1" applyFont="1" applyFill="1" applyBorder="1" applyAlignment="1" applyProtection="1">
      <alignment shrinkToFit="1"/>
      <protection/>
    </xf>
    <xf numFmtId="172" fontId="0" fillId="36" borderId="50" xfId="0" applyNumberFormat="1" applyFill="1" applyBorder="1" applyAlignment="1" applyProtection="1">
      <alignment shrinkToFit="1"/>
      <protection/>
    </xf>
    <xf numFmtId="172" fontId="0" fillId="36" borderId="50" xfId="0" applyNumberFormat="1" applyFill="1" applyBorder="1" applyAlignment="1" applyProtection="1">
      <alignment horizontal="left" shrinkToFit="1"/>
      <protection/>
    </xf>
    <xf numFmtId="172" fontId="0" fillId="36" borderId="81" xfId="0" applyNumberFormat="1" applyFill="1" applyBorder="1" applyAlignment="1" applyProtection="1">
      <alignment shrinkToFit="1"/>
      <protection/>
    </xf>
    <xf numFmtId="172" fontId="0" fillId="36" borderId="82" xfId="0" applyNumberFormat="1" applyFill="1" applyBorder="1" applyAlignment="1" applyProtection="1">
      <alignment horizontal="left" shrinkToFit="1"/>
      <protection/>
    </xf>
    <xf numFmtId="172" fontId="0" fillId="36" borderId="81" xfId="0" applyNumberFormat="1" applyFont="1" applyFill="1" applyBorder="1" applyAlignment="1" applyProtection="1">
      <alignment horizontal="right" shrinkToFit="1"/>
      <protection/>
    </xf>
    <xf numFmtId="0" fontId="0" fillId="36" borderId="50" xfId="0" applyFont="1" applyFill="1" applyBorder="1" applyAlignment="1" applyProtection="1">
      <alignment horizontal="center" shrinkToFit="1"/>
      <protection/>
    </xf>
    <xf numFmtId="172" fontId="0" fillId="36" borderId="82" xfId="0" applyNumberFormat="1" applyFont="1" applyFill="1" applyBorder="1" applyAlignment="1" applyProtection="1">
      <alignment horizontal="left" shrinkToFit="1"/>
      <protection/>
    </xf>
    <xf numFmtId="172" fontId="0" fillId="36" borderId="81" xfId="0" applyNumberFormat="1" applyFill="1" applyBorder="1" applyAlignment="1" applyProtection="1">
      <alignment horizontal="right" shrinkToFit="1"/>
      <protection/>
    </xf>
    <xf numFmtId="172" fontId="0" fillId="36" borderId="83" xfId="0" applyNumberFormat="1" applyFill="1" applyBorder="1" applyAlignment="1" applyProtection="1">
      <alignment horizontal="left" shrinkToFit="1"/>
      <protection/>
    </xf>
    <xf numFmtId="172" fontId="1" fillId="35" borderId="78" xfId="0" applyNumberFormat="1" applyFont="1" applyFill="1" applyBorder="1" applyAlignment="1" applyProtection="1">
      <alignment horizontal="center"/>
      <protection/>
    </xf>
    <xf numFmtId="0" fontId="0" fillId="35" borderId="78" xfId="0" applyFill="1" applyBorder="1" applyAlignment="1" applyProtection="1">
      <alignment horizontal="center"/>
      <protection/>
    </xf>
    <xf numFmtId="2" fontId="0" fillId="35" borderId="79" xfId="0" applyNumberFormat="1" applyFill="1" applyBorder="1" applyAlignment="1" applyProtection="1">
      <alignment shrinkToFit="1"/>
      <protection/>
    </xf>
    <xf numFmtId="0" fontId="0" fillId="35" borderId="50" xfId="0" applyFill="1" applyBorder="1" applyAlignment="1" applyProtection="1">
      <alignment horizontal="center" shrinkToFit="1"/>
      <protection/>
    </xf>
    <xf numFmtId="172" fontId="0" fillId="35" borderId="80" xfId="0" applyNumberFormat="1" applyFill="1" applyBorder="1" applyAlignment="1" applyProtection="1">
      <alignment shrinkToFit="1"/>
      <protection/>
    </xf>
    <xf numFmtId="172" fontId="0" fillId="35" borderId="50" xfId="0" applyNumberFormat="1" applyFill="1" applyBorder="1" applyAlignment="1" applyProtection="1">
      <alignment shrinkToFit="1"/>
      <protection/>
    </xf>
    <xf numFmtId="172" fontId="0" fillId="35" borderId="50" xfId="0" applyNumberFormat="1" applyFill="1" applyBorder="1" applyAlignment="1" applyProtection="1">
      <alignment horizontal="left" shrinkToFit="1"/>
      <protection/>
    </xf>
    <xf numFmtId="172" fontId="0" fillId="35" borderId="81" xfId="0" applyNumberFormat="1" applyFill="1" applyBorder="1" applyAlignment="1" applyProtection="1">
      <alignment shrinkToFit="1"/>
      <protection/>
    </xf>
    <xf numFmtId="172" fontId="0" fillId="35" borderId="82" xfId="0" applyNumberFormat="1" applyFill="1" applyBorder="1" applyAlignment="1" applyProtection="1">
      <alignment horizontal="left" shrinkToFit="1"/>
      <protection/>
    </xf>
    <xf numFmtId="172" fontId="0" fillId="35" borderId="81" xfId="0" applyNumberFormat="1" applyFill="1" applyBorder="1" applyAlignment="1" applyProtection="1">
      <alignment horizontal="right" shrinkToFit="1"/>
      <protection/>
    </xf>
    <xf numFmtId="172" fontId="0" fillId="35" borderId="83" xfId="0" applyNumberFormat="1" applyFill="1" applyBorder="1" applyAlignment="1" applyProtection="1">
      <alignment horizontal="left" shrinkToFit="1"/>
      <protection/>
    </xf>
    <xf numFmtId="172" fontId="0" fillId="36" borderId="80" xfId="0" applyNumberFormat="1" applyFill="1" applyBorder="1" applyAlignment="1" applyProtection="1">
      <alignment shrinkToFit="1"/>
      <protection/>
    </xf>
    <xf numFmtId="172" fontId="1" fillId="36" borderId="84" xfId="0" applyNumberFormat="1" applyFont="1" applyFill="1" applyBorder="1" applyAlignment="1" applyProtection="1">
      <alignment horizontal="center"/>
      <protection/>
    </xf>
    <xf numFmtId="0" fontId="0" fillId="36" borderId="84" xfId="0" applyFill="1" applyBorder="1" applyAlignment="1" applyProtection="1">
      <alignment horizontal="center"/>
      <protection/>
    </xf>
    <xf numFmtId="2" fontId="0" fillId="36" borderId="85" xfId="0" applyNumberFormat="1" applyFill="1" applyBorder="1" applyAlignment="1" applyProtection="1">
      <alignment shrinkToFit="1"/>
      <protection/>
    </xf>
    <xf numFmtId="0" fontId="0" fillId="36" borderId="29" xfId="0" applyFill="1" applyBorder="1" applyAlignment="1" applyProtection="1">
      <alignment horizontal="center" shrinkToFit="1"/>
      <protection/>
    </xf>
    <xf numFmtId="172" fontId="0" fillId="36" borderId="86" xfId="0" applyNumberFormat="1" applyFill="1" applyBorder="1" applyAlignment="1" applyProtection="1">
      <alignment shrinkToFit="1"/>
      <protection/>
    </xf>
    <xf numFmtId="172" fontId="0" fillId="36" borderId="29" xfId="0" applyNumberFormat="1" applyFill="1" applyBorder="1" applyAlignment="1" applyProtection="1">
      <alignment shrinkToFit="1"/>
      <protection/>
    </xf>
    <xf numFmtId="172" fontId="0" fillId="36" borderId="29" xfId="0" applyNumberFormat="1" applyFill="1" applyBorder="1" applyAlignment="1" applyProtection="1">
      <alignment horizontal="left" shrinkToFit="1"/>
      <protection/>
    </xf>
    <xf numFmtId="172" fontId="0" fillId="36" borderId="87" xfId="0" applyNumberFormat="1" applyFill="1" applyBorder="1" applyAlignment="1" applyProtection="1">
      <alignment shrinkToFit="1"/>
      <protection/>
    </xf>
    <xf numFmtId="172" fontId="0" fillId="36" borderId="88" xfId="0" applyNumberFormat="1" applyFill="1" applyBorder="1" applyAlignment="1" applyProtection="1">
      <alignment horizontal="left" shrinkToFit="1"/>
      <protection/>
    </xf>
    <xf numFmtId="172" fontId="0" fillId="36" borderId="87" xfId="0" applyNumberFormat="1" applyFill="1" applyBorder="1" applyAlignment="1" applyProtection="1">
      <alignment horizontal="right" shrinkToFit="1"/>
      <protection/>
    </xf>
    <xf numFmtId="172" fontId="0" fillId="36" borderId="30" xfId="0" applyNumberFormat="1" applyFill="1" applyBorder="1" applyAlignment="1" applyProtection="1">
      <alignment horizontal="left" shrinkToFit="1"/>
      <protection/>
    </xf>
    <xf numFmtId="172" fontId="0" fillId="35" borderId="63" xfId="0" applyNumberFormat="1" applyFill="1" applyBorder="1" applyAlignment="1" applyProtection="1">
      <alignment horizontal="right" shrinkToFit="1"/>
      <protection/>
    </xf>
    <xf numFmtId="0" fontId="0" fillId="35" borderId="63" xfId="0" applyFill="1" applyBorder="1" applyAlignment="1" applyProtection="1">
      <alignment shrinkToFit="1"/>
      <protection/>
    </xf>
    <xf numFmtId="172" fontId="0" fillId="35" borderId="63" xfId="0" applyNumberFormat="1" applyFill="1" applyBorder="1" applyAlignment="1" applyProtection="1">
      <alignment horizontal="left" shrinkToFit="1"/>
      <protection/>
    </xf>
    <xf numFmtId="172" fontId="0" fillId="35" borderId="89" xfId="0" applyNumberFormat="1" applyFill="1" applyBorder="1" applyAlignment="1" applyProtection="1">
      <alignment horizontal="right" shrinkToFit="1"/>
      <protection/>
    </xf>
    <xf numFmtId="172" fontId="0" fillId="35" borderId="90" xfId="0" applyNumberFormat="1" applyFill="1" applyBorder="1" applyAlignment="1" applyProtection="1">
      <alignment horizontal="left" shrinkToFit="1"/>
      <protection/>
    </xf>
    <xf numFmtId="172" fontId="0" fillId="35" borderId="91" xfId="0" applyNumberFormat="1" applyFill="1" applyBorder="1" applyAlignment="1" applyProtection="1">
      <alignment horizontal="left" shrinkToFit="1"/>
      <protection/>
    </xf>
    <xf numFmtId="172" fontId="0" fillId="36" borderId="0" xfId="0" applyNumberFormat="1" applyFill="1" applyBorder="1" applyAlignment="1" applyProtection="1">
      <alignment horizontal="right" shrinkToFit="1"/>
      <protection/>
    </xf>
    <xf numFmtId="0" fontId="0" fillId="36" borderId="0" xfId="0" applyFill="1" applyBorder="1" applyAlignment="1" applyProtection="1">
      <alignment shrinkToFit="1"/>
      <protection/>
    </xf>
    <xf numFmtId="172" fontId="0" fillId="36" borderId="0" xfId="0" applyNumberFormat="1" applyFill="1" applyBorder="1" applyAlignment="1" applyProtection="1">
      <alignment horizontal="left" shrinkToFit="1"/>
      <protection/>
    </xf>
    <xf numFmtId="172" fontId="0" fillId="36" borderId="92" xfId="0" applyNumberFormat="1" applyFill="1" applyBorder="1" applyAlignment="1" applyProtection="1">
      <alignment horizontal="right" shrinkToFit="1"/>
      <protection/>
    </xf>
    <xf numFmtId="172" fontId="0" fillId="36" borderId="93" xfId="0" applyNumberFormat="1" applyFill="1" applyBorder="1" applyAlignment="1" applyProtection="1">
      <alignment horizontal="left" shrinkToFit="1"/>
      <protection/>
    </xf>
    <xf numFmtId="172" fontId="0" fillId="36" borderId="94" xfId="0" applyNumberFormat="1" applyFill="1" applyBorder="1" applyAlignment="1" applyProtection="1">
      <alignment horizontal="left" shrinkToFit="1"/>
      <protection/>
    </xf>
    <xf numFmtId="172" fontId="0" fillId="35" borderId="95" xfId="0" applyNumberFormat="1" applyFill="1" applyBorder="1" applyAlignment="1" applyProtection="1">
      <alignment horizontal="right" shrinkToFit="1"/>
      <protection/>
    </xf>
    <xf numFmtId="0" fontId="0" fillId="35" borderId="56" xfId="0" applyFill="1" applyBorder="1" applyAlignment="1" applyProtection="1">
      <alignment shrinkToFit="1"/>
      <protection/>
    </xf>
    <xf numFmtId="172" fontId="0" fillId="35" borderId="56" xfId="0" applyNumberFormat="1" applyFill="1" applyBorder="1" applyAlignment="1" applyProtection="1">
      <alignment horizontal="left" shrinkToFit="1"/>
      <protection/>
    </xf>
    <xf numFmtId="172" fontId="0" fillId="35" borderId="55" xfId="0" applyNumberFormat="1" applyFill="1" applyBorder="1" applyAlignment="1" applyProtection="1">
      <alignment horizontal="right" shrinkToFit="1"/>
      <protection/>
    </xf>
    <xf numFmtId="172" fontId="0" fillId="35" borderId="96" xfId="0" applyNumberFormat="1" applyFill="1" applyBorder="1" applyAlignment="1" applyProtection="1">
      <alignment horizontal="left" shrinkToFit="1"/>
      <protection/>
    </xf>
    <xf numFmtId="172" fontId="0" fillId="35" borderId="97" xfId="0" applyNumberFormat="1" applyFill="1" applyBorder="1" applyAlignment="1" applyProtection="1">
      <alignment horizontal="left" shrinkToFit="1"/>
      <protection/>
    </xf>
    <xf numFmtId="172" fontId="0" fillId="35" borderId="0" xfId="0" applyNumberFormat="1" applyFill="1" applyBorder="1" applyAlignment="1" applyProtection="1">
      <alignment horizontal="right" shrinkToFit="1"/>
      <protection/>
    </xf>
    <xf numFmtId="0" fontId="0" fillId="35" borderId="0" xfId="0" applyFill="1" applyBorder="1" applyAlignment="1" applyProtection="1">
      <alignment shrinkToFit="1"/>
      <protection/>
    </xf>
    <xf numFmtId="172" fontId="0" fillId="35" borderId="0" xfId="0" applyNumberFormat="1" applyFill="1" applyBorder="1" applyAlignment="1" applyProtection="1">
      <alignment horizontal="left" shrinkToFit="1"/>
      <protection/>
    </xf>
    <xf numFmtId="172" fontId="0" fillId="35" borderId="92" xfId="0" applyNumberFormat="1" applyFill="1" applyBorder="1" applyAlignment="1" applyProtection="1">
      <alignment horizontal="right" shrinkToFit="1"/>
      <protection/>
    </xf>
    <xf numFmtId="172" fontId="0" fillId="35" borderId="93" xfId="0" applyNumberFormat="1" applyFill="1" applyBorder="1" applyAlignment="1" applyProtection="1">
      <alignment horizontal="left" shrinkToFit="1"/>
      <protection/>
    </xf>
    <xf numFmtId="172" fontId="0" fillId="35" borderId="94" xfId="0" applyNumberFormat="1" applyFill="1" applyBorder="1" applyAlignment="1" applyProtection="1">
      <alignment horizontal="left" shrinkToFit="1"/>
      <protection/>
    </xf>
    <xf numFmtId="172" fontId="0" fillId="36" borderId="95" xfId="0" applyNumberFormat="1" applyFill="1" applyBorder="1" applyAlignment="1" applyProtection="1">
      <alignment horizontal="right" shrinkToFit="1"/>
      <protection/>
    </xf>
    <xf numFmtId="0" fontId="0" fillId="36" borderId="56" xfId="0" applyFill="1" applyBorder="1" applyAlignment="1" applyProtection="1">
      <alignment shrinkToFit="1"/>
      <protection/>
    </xf>
    <xf numFmtId="172" fontId="0" fillId="36" borderId="56" xfId="0" applyNumberFormat="1" applyFill="1" applyBorder="1" applyAlignment="1" applyProtection="1">
      <alignment horizontal="left" shrinkToFit="1"/>
      <protection/>
    </xf>
    <xf numFmtId="172" fontId="0" fillId="36" borderId="55" xfId="0" applyNumberFormat="1" applyFill="1" applyBorder="1" applyAlignment="1" applyProtection="1">
      <alignment horizontal="right" shrinkToFit="1"/>
      <protection/>
    </xf>
    <xf numFmtId="172" fontId="0" fillId="36" borderId="96" xfId="0" applyNumberFormat="1" applyFill="1" applyBorder="1" applyAlignment="1" applyProtection="1">
      <alignment horizontal="left" shrinkToFit="1"/>
      <protection/>
    </xf>
    <xf numFmtId="172" fontId="0" fillId="36" borderId="97" xfId="0" applyNumberFormat="1" applyFill="1" applyBorder="1" applyAlignment="1" applyProtection="1">
      <alignment horizontal="left" shrinkToFit="1"/>
      <protection/>
    </xf>
    <xf numFmtId="172" fontId="0" fillId="35" borderId="74" xfId="0" applyNumberFormat="1" applyFill="1" applyBorder="1" applyAlignment="1" applyProtection="1">
      <alignment horizontal="right" shrinkToFit="1"/>
      <protection/>
    </xf>
    <xf numFmtId="0" fontId="0" fillId="35" borderId="74" xfId="0" applyFill="1" applyBorder="1" applyAlignment="1" applyProtection="1">
      <alignment shrinkToFit="1"/>
      <protection/>
    </xf>
    <xf numFmtId="172" fontId="0" fillId="35" borderId="74" xfId="0" applyNumberFormat="1" applyFill="1" applyBorder="1" applyAlignment="1" applyProtection="1">
      <alignment horizontal="left" shrinkToFit="1"/>
      <protection/>
    </xf>
    <xf numFmtId="172" fontId="0" fillId="35" borderId="73" xfId="0" applyNumberFormat="1" applyFill="1" applyBorder="1" applyAlignment="1" applyProtection="1">
      <alignment horizontal="right" shrinkToFit="1"/>
      <protection/>
    </xf>
    <xf numFmtId="172" fontId="0" fillId="35" borderId="98" xfId="0" applyNumberFormat="1" applyFont="1" applyFill="1" applyBorder="1" applyAlignment="1" applyProtection="1">
      <alignment horizontal="left" shrinkToFit="1"/>
      <protection/>
    </xf>
    <xf numFmtId="172" fontId="0" fillId="35" borderId="98" xfId="0" applyNumberFormat="1" applyFill="1" applyBorder="1" applyAlignment="1" applyProtection="1">
      <alignment horizontal="left" shrinkToFit="1"/>
      <protection/>
    </xf>
    <xf numFmtId="172" fontId="0" fillId="35" borderId="99" xfId="0" applyNumberFormat="1" applyFill="1" applyBorder="1" applyAlignment="1" applyProtection="1">
      <alignment horizontal="left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Zeros="0" zoomScalePageLayoutView="0" workbookViewId="0" topLeftCell="A1">
      <selection activeCell="R13" sqref="R13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5.7109375" style="0" customWidth="1"/>
    <col min="4" max="4" width="1.421875" style="0" customWidth="1"/>
    <col min="5" max="5" width="5.7109375" style="0" customWidth="1"/>
    <col min="6" max="6" width="9.28125" style="0" customWidth="1"/>
    <col min="7" max="7" width="1.421875" style="0" customWidth="1"/>
    <col min="8" max="8" width="9.28125" style="0" customWidth="1"/>
    <col min="9" max="9" width="7.8515625" style="0" customWidth="1"/>
    <col min="10" max="10" width="1.421875" style="0" customWidth="1"/>
    <col min="11" max="12" width="7.8515625" style="0" customWidth="1"/>
    <col min="13" max="13" width="1.421875" style="0" customWidth="1"/>
    <col min="14" max="14" width="7.140625" style="0" customWidth="1"/>
    <col min="15" max="15" width="7.8515625" style="0" customWidth="1"/>
    <col min="16" max="16" width="1.421875" style="0" customWidth="1"/>
    <col min="17" max="18" width="7.8515625" style="0" customWidth="1"/>
    <col min="19" max="19" width="1.421875" style="0" customWidth="1"/>
    <col min="20" max="21" width="7.8515625" style="0" customWidth="1"/>
    <col min="22" max="22" width="1.421875" style="0" customWidth="1"/>
    <col min="23" max="24" width="7.8515625" style="0" customWidth="1"/>
    <col min="25" max="25" width="1.421875" style="0" customWidth="1"/>
    <col min="26" max="29" width="7.8515625" style="0" customWidth="1"/>
    <col min="30" max="30" width="6.28125" style="0" customWidth="1"/>
    <col min="31" max="31" width="1.1484375" style="0" customWidth="1"/>
    <col min="32" max="32" width="5.7109375" style="0" customWidth="1"/>
  </cols>
  <sheetData>
    <row r="1" spans="1:32" ht="15.75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2"/>
      <c r="AB1" s="2"/>
      <c r="AC1" s="2"/>
      <c r="AD1" s="2"/>
      <c r="AE1" s="2"/>
      <c r="AF1" s="2"/>
    </row>
    <row r="2" spans="1:32" ht="3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2"/>
      <c r="AB2" s="2"/>
      <c r="AC2" s="2"/>
      <c r="AD2" s="2"/>
      <c r="AE2" s="2"/>
      <c r="AF2" s="2"/>
    </row>
    <row r="3" spans="1:32" ht="11.25" customHeight="1">
      <c r="A3" s="59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1"/>
      <c r="AB3" s="1"/>
      <c r="AC3" s="1"/>
      <c r="AD3" s="1"/>
      <c r="AE3" s="1"/>
      <c r="AF3" s="1"/>
    </row>
    <row r="4" spans="1:32" ht="7.5" customHeight="1">
      <c r="A4" s="9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"/>
      <c r="AB4" s="1"/>
      <c r="AC4" s="1"/>
      <c r="AD4" s="1"/>
      <c r="AE4" s="1"/>
      <c r="AF4" s="1"/>
    </row>
    <row r="5" spans="1:32" ht="11.25" customHeight="1">
      <c r="A5" s="76"/>
      <c r="B5" s="76"/>
      <c r="C5" s="76"/>
      <c r="D5" s="76"/>
      <c r="E5" s="76"/>
      <c r="F5" s="93" t="s">
        <v>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1"/>
      <c r="AB5" s="1"/>
      <c r="AC5" s="1"/>
      <c r="AD5" s="1"/>
      <c r="AE5" s="1"/>
      <c r="AF5" s="1"/>
    </row>
    <row r="6" spans="1:32" ht="11.25" customHeight="1">
      <c r="A6" s="71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1"/>
      <c r="AB6" s="1"/>
      <c r="AC6" s="1"/>
      <c r="AD6" s="1"/>
      <c r="AE6" s="1"/>
      <c r="AF6" s="1"/>
    </row>
    <row r="7" spans="1:32" ht="15" customHeight="1" thickBot="1">
      <c r="A7" s="59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1"/>
      <c r="AB7" s="1"/>
      <c r="AC7" s="1"/>
      <c r="AD7" s="1"/>
      <c r="AE7" s="1"/>
      <c r="AF7" s="1"/>
    </row>
    <row r="8" spans="1:32" ht="15" customHeight="1" thickTop="1">
      <c r="A8" s="4"/>
      <c r="B8" s="5"/>
      <c r="C8" s="5"/>
      <c r="D8" s="5"/>
      <c r="E8" s="5"/>
      <c r="F8" s="5"/>
      <c r="G8" s="5"/>
      <c r="H8" s="5"/>
      <c r="I8" s="96" t="s">
        <v>6</v>
      </c>
      <c r="J8" s="97"/>
      <c r="K8" s="97"/>
      <c r="L8" s="97"/>
      <c r="M8" s="97"/>
      <c r="N8" s="97"/>
      <c r="O8" s="97"/>
      <c r="P8" s="97"/>
      <c r="Q8" s="97"/>
      <c r="R8" s="35">
        <v>25</v>
      </c>
      <c r="S8" s="94" t="s">
        <v>7</v>
      </c>
      <c r="T8" s="95"/>
      <c r="U8" s="12"/>
      <c r="V8" s="5"/>
      <c r="W8" s="5"/>
      <c r="X8" s="5"/>
      <c r="Y8" s="5"/>
      <c r="Z8" s="5"/>
      <c r="AA8" s="1"/>
      <c r="AD8" s="1"/>
      <c r="AE8" s="1"/>
      <c r="AF8" s="1"/>
    </row>
    <row r="9" spans="1:32" ht="15" customHeight="1" thickBot="1">
      <c r="A9" s="11"/>
      <c r="B9" s="11"/>
      <c r="C9" s="11"/>
      <c r="D9" s="11"/>
      <c r="E9" s="11"/>
      <c r="F9" s="11"/>
      <c r="G9" s="11"/>
      <c r="H9" s="11"/>
      <c r="I9" s="72" t="s">
        <v>18</v>
      </c>
      <c r="J9" s="73"/>
      <c r="K9" s="73"/>
      <c r="L9" s="73"/>
      <c r="M9" s="73"/>
      <c r="N9" s="73"/>
      <c r="O9" s="73"/>
      <c r="P9" s="73"/>
      <c r="Q9" s="73"/>
      <c r="R9" s="37">
        <v>0.02</v>
      </c>
      <c r="S9" s="77" t="s">
        <v>7</v>
      </c>
      <c r="T9" s="78"/>
      <c r="U9" s="11"/>
      <c r="V9" s="11"/>
      <c r="W9" s="11"/>
      <c r="X9" s="11"/>
      <c r="Y9" s="11"/>
      <c r="Z9" s="11"/>
      <c r="AA9" s="2"/>
      <c r="AD9" s="2"/>
      <c r="AE9" s="2"/>
      <c r="AF9" s="2"/>
    </row>
    <row r="10" spans="1:32" ht="7.5" customHeight="1" thickBot="1" thickTop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"/>
      <c r="AB10" s="2"/>
      <c r="AC10" s="2"/>
      <c r="AD10" s="2"/>
      <c r="AE10" s="2"/>
      <c r="AF10" s="2"/>
    </row>
    <row r="11" spans="1:32" ht="16.5" thickTop="1">
      <c r="A11" s="66"/>
      <c r="B11" s="67"/>
      <c r="C11" s="68"/>
      <c r="D11" s="69"/>
      <c r="E11" s="69"/>
      <c r="F11" s="69" t="s">
        <v>16</v>
      </c>
      <c r="G11" s="69"/>
      <c r="H11" s="69"/>
      <c r="I11" s="98" t="s">
        <v>13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99"/>
      <c r="AA11" s="3"/>
      <c r="AB11" s="3"/>
      <c r="AC11" s="50"/>
      <c r="AD11" s="2"/>
      <c r="AE11" s="2"/>
      <c r="AF11" s="2"/>
    </row>
    <row r="12" spans="1:33" ht="15.75">
      <c r="A12" s="61" t="s">
        <v>0</v>
      </c>
      <c r="B12" s="62"/>
      <c r="C12" s="56" t="s">
        <v>20</v>
      </c>
      <c r="D12" s="56"/>
      <c r="E12" s="56"/>
      <c r="F12" s="86" t="s">
        <v>12</v>
      </c>
      <c r="G12" s="87"/>
      <c r="H12" s="87"/>
      <c r="I12" s="57">
        <v>0.5</v>
      </c>
      <c r="J12" s="58"/>
      <c r="K12" s="14" t="s">
        <v>4</v>
      </c>
      <c r="L12" s="79">
        <v>2</v>
      </c>
      <c r="M12" s="58"/>
      <c r="N12" s="15" t="s">
        <v>4</v>
      </c>
      <c r="O12" s="88">
        <v>3</v>
      </c>
      <c r="P12" s="89"/>
      <c r="Q12" s="16" t="s">
        <v>4</v>
      </c>
      <c r="R12" s="75">
        <v>4</v>
      </c>
      <c r="S12" s="74"/>
      <c r="T12" s="16" t="s">
        <v>4</v>
      </c>
      <c r="U12" s="75">
        <v>8</v>
      </c>
      <c r="V12" s="74"/>
      <c r="W12" s="16" t="s">
        <v>4</v>
      </c>
      <c r="X12" s="74">
        <v>15</v>
      </c>
      <c r="Y12" s="74"/>
      <c r="Z12" s="51" t="s">
        <v>4</v>
      </c>
      <c r="AA12" s="10"/>
      <c r="AB12" s="10"/>
      <c r="AC12" s="10"/>
      <c r="AD12" s="2"/>
      <c r="AE12" s="2"/>
      <c r="AF12" s="2"/>
      <c r="AG12" s="2"/>
    </row>
    <row r="13" spans="1:33" ht="15.75">
      <c r="A13" s="63"/>
      <c r="B13" s="62"/>
      <c r="C13" s="56" t="s">
        <v>21</v>
      </c>
      <c r="D13" s="56"/>
      <c r="E13" s="56"/>
      <c r="F13" s="55" t="s">
        <v>14</v>
      </c>
      <c r="G13" s="55"/>
      <c r="H13" s="55"/>
      <c r="I13" s="54" t="s">
        <v>3</v>
      </c>
      <c r="J13" s="42" t="s">
        <v>1</v>
      </c>
      <c r="K13" s="43" t="s">
        <v>2</v>
      </c>
      <c r="L13" s="41" t="s">
        <v>3</v>
      </c>
      <c r="M13" s="46" t="s">
        <v>1</v>
      </c>
      <c r="N13" s="47" t="s">
        <v>2</v>
      </c>
      <c r="O13" s="41" t="s">
        <v>3</v>
      </c>
      <c r="P13" s="46" t="s">
        <v>1</v>
      </c>
      <c r="Q13" s="47" t="s">
        <v>2</v>
      </c>
      <c r="R13" s="41" t="s">
        <v>3</v>
      </c>
      <c r="S13" s="46" t="s">
        <v>1</v>
      </c>
      <c r="T13" s="47" t="s">
        <v>2</v>
      </c>
      <c r="U13" s="41" t="s">
        <v>3</v>
      </c>
      <c r="V13" s="46" t="s">
        <v>1</v>
      </c>
      <c r="W13" s="47" t="s">
        <v>2</v>
      </c>
      <c r="X13" s="41" t="s">
        <v>3</v>
      </c>
      <c r="Y13" s="46" t="s">
        <v>1</v>
      </c>
      <c r="Z13" s="53" t="s">
        <v>2</v>
      </c>
      <c r="AA13" s="8"/>
      <c r="AB13" s="8"/>
      <c r="AC13" s="8"/>
      <c r="AD13" s="2"/>
      <c r="AE13" s="2"/>
      <c r="AF13" s="2"/>
      <c r="AG13" s="2"/>
    </row>
    <row r="14" spans="1:33" ht="15.75">
      <c r="A14" s="64"/>
      <c r="B14" s="65"/>
      <c r="C14" s="70" t="s">
        <v>11</v>
      </c>
      <c r="D14" s="70"/>
      <c r="E14" s="70"/>
      <c r="F14" s="70" t="s">
        <v>15</v>
      </c>
      <c r="G14" s="70"/>
      <c r="H14" s="70"/>
      <c r="I14" s="49" t="s">
        <v>11</v>
      </c>
      <c r="J14" s="40"/>
      <c r="K14" s="45" t="s">
        <v>11</v>
      </c>
      <c r="L14" s="44" t="s">
        <v>11</v>
      </c>
      <c r="M14" s="40"/>
      <c r="N14" s="48" t="s">
        <v>11</v>
      </c>
      <c r="O14" s="44" t="s">
        <v>11</v>
      </c>
      <c r="P14" s="40"/>
      <c r="Q14" s="48" t="s">
        <v>11</v>
      </c>
      <c r="R14" s="44" t="s">
        <v>11</v>
      </c>
      <c r="S14" s="40"/>
      <c r="T14" s="48" t="s">
        <v>11</v>
      </c>
      <c r="U14" s="44" t="s">
        <v>11</v>
      </c>
      <c r="V14" s="40"/>
      <c r="W14" s="48" t="s">
        <v>11</v>
      </c>
      <c r="X14" s="49" t="s">
        <v>11</v>
      </c>
      <c r="Y14" s="40"/>
      <c r="Z14" s="52" t="s">
        <v>11</v>
      </c>
      <c r="AA14" s="6"/>
      <c r="AB14" s="6"/>
      <c r="AC14" s="6"/>
      <c r="AD14" s="2"/>
      <c r="AE14" s="2"/>
      <c r="AF14" s="2"/>
      <c r="AG14" s="2"/>
    </row>
    <row r="15" spans="1:33" ht="15.75">
      <c r="A15" s="80">
        <v>1</v>
      </c>
      <c r="B15" s="81"/>
      <c r="C15" s="133">
        <f>R8^2/(1000*R9*A15)</f>
        <v>31.25</v>
      </c>
      <c r="D15" s="134"/>
      <c r="E15" s="134"/>
      <c r="F15" s="135">
        <f aca="true" t="shared" si="0" ref="F15:F26">(C15*C15)/(C15+C15)</f>
        <v>15.625</v>
      </c>
      <c r="G15" s="136" t="s">
        <v>1</v>
      </c>
      <c r="H15" s="137" t="str">
        <f aca="true" t="shared" si="1" ref="H15:H26">IF((C15-C15)&lt;=0,"∞",(C15*C15)/(C15-C15))</f>
        <v>∞</v>
      </c>
      <c r="I15" s="138">
        <f>(C15*I12)/(C15+I12)</f>
        <v>0.4921259842519685</v>
      </c>
      <c r="J15" s="139" t="s">
        <v>1</v>
      </c>
      <c r="K15" s="140">
        <f>IF((C15-I12)&lt;=0,"∞",(C15*I12)/(C15-I12))</f>
        <v>0.508130081300813</v>
      </c>
      <c r="L15" s="141">
        <f>(C15*L12)/(C15+L12)</f>
        <v>1.8796992481203008</v>
      </c>
      <c r="M15" s="139" t="s">
        <v>1</v>
      </c>
      <c r="N15" s="142">
        <f>IF((C15-L12)&lt;=0,"∞",(C15*L12)/(C15-L12))</f>
        <v>2.1367521367521367</v>
      </c>
      <c r="O15" s="143">
        <f>(C15*O12)/(C15+O12)</f>
        <v>2.7372262773722627</v>
      </c>
      <c r="P15" s="144" t="s">
        <v>1</v>
      </c>
      <c r="Q15" s="145">
        <f>IF((C15-O12)&lt;=0,"∞",(C15*O12)/(C15-O12))</f>
        <v>3.3185840707964602</v>
      </c>
      <c r="R15" s="146">
        <f>(C15*R12)/(C15+R12)</f>
        <v>3.5460992907801416</v>
      </c>
      <c r="S15" s="139" t="s">
        <v>1</v>
      </c>
      <c r="T15" s="142">
        <f>IF((C15-R12)&lt;=0,"∞",(C15*R12)/(C15-R12))</f>
        <v>4.587155963302752</v>
      </c>
      <c r="U15" s="141">
        <f>(C15*U12)/(C15+U12)</f>
        <v>6.369426751592357</v>
      </c>
      <c r="V15" s="139" t="s">
        <v>1</v>
      </c>
      <c r="W15" s="142">
        <f>IF((C15-U12)&lt;=0,"∞",(C15*U12)/(C15-U12))</f>
        <v>10.75268817204301</v>
      </c>
      <c r="X15" s="138">
        <f>(C15*X12)/(C15+X12)</f>
        <v>10.135135135135135</v>
      </c>
      <c r="Y15" s="139" t="s">
        <v>1</v>
      </c>
      <c r="Z15" s="147">
        <f>IF((C15-X12)&lt;=0,"∞",(C15*X12)/(C15-X12))</f>
        <v>28.846153846153847</v>
      </c>
      <c r="AA15" s="9"/>
      <c r="AB15" s="9"/>
      <c r="AC15" s="9"/>
      <c r="AD15" s="2"/>
      <c r="AE15" s="2"/>
      <c r="AF15" s="2"/>
      <c r="AG15" s="2"/>
    </row>
    <row r="16" spans="1:33" ht="15.75">
      <c r="A16" s="82">
        <f>SQRT(2)*A15</f>
        <v>1.4142135623730951</v>
      </c>
      <c r="B16" s="83"/>
      <c r="C16" s="148">
        <f>R8^2/(1000*R9*A16)</f>
        <v>22.09708691207961</v>
      </c>
      <c r="D16" s="149"/>
      <c r="E16" s="149"/>
      <c r="F16" s="150">
        <f t="shared" si="0"/>
        <v>11.048543456039805</v>
      </c>
      <c r="G16" s="151" t="s">
        <v>1</v>
      </c>
      <c r="H16" s="152" t="str">
        <f t="shared" si="1"/>
        <v>∞</v>
      </c>
      <c r="I16" s="153">
        <f>(C16*I12)/(C16+I12)</f>
        <v>0.48893662705406693</v>
      </c>
      <c r="J16" s="151" t="s">
        <v>1</v>
      </c>
      <c r="K16" s="154">
        <f>IF((C16-I12)&lt;=0,"∞",(C16*I12)/(C16-I12))</f>
        <v>0.5115756352242196</v>
      </c>
      <c r="L16" s="155">
        <f>(C16*L12)/(C16+L12)</f>
        <v>1.834004831596684</v>
      </c>
      <c r="M16" s="151" t="s">
        <v>1</v>
      </c>
      <c r="N16" s="156">
        <f>IF((C16-L12)&lt;=0,"∞",(C16*L12)/(C16-L12))</f>
        <v>2.199033821045763</v>
      </c>
      <c r="O16" s="157">
        <f>(C16*O12)/(C16+O12)</f>
        <v>2.6413926432366868</v>
      </c>
      <c r="P16" s="158" t="s">
        <v>1</v>
      </c>
      <c r="Q16" s="159">
        <f>IF((C16-O12)&lt;=0,"∞",(C16*O12)/(C16-O12))</f>
        <v>3.4712760664196987</v>
      </c>
      <c r="R16" s="160">
        <f>(C16*R12)/(C16+R12)</f>
        <v>3.386904750943905</v>
      </c>
      <c r="S16" s="151" t="s">
        <v>1</v>
      </c>
      <c r="T16" s="156">
        <f>IF((C16-R12)&lt;=0,"∞",(C16*R12)/(C16-R12))</f>
        <v>4.8841201944673305</v>
      </c>
      <c r="U16" s="155">
        <f>(C16*U12)/(C16+U12)</f>
        <v>5.8735483541327955</v>
      </c>
      <c r="V16" s="151" t="s">
        <v>1</v>
      </c>
      <c r="W16" s="156">
        <f>IF((C16-U12)&lt;=0,"∞",(C16*U12)/(C16-U12))</f>
        <v>12.539945053836565</v>
      </c>
      <c r="X16" s="153">
        <f>(C16*X12)/(C16+X12)</f>
        <v>8.934833736857781</v>
      </c>
      <c r="Y16" s="151" t="s">
        <v>1</v>
      </c>
      <c r="Z16" s="161">
        <f>IF((C16-X12)&lt;=0,"∞",(C16*X12)/(C16-X12))</f>
        <v>46.70314845898792</v>
      </c>
      <c r="AA16" s="7"/>
      <c r="AB16" s="7"/>
      <c r="AC16" s="7"/>
      <c r="AD16" s="2"/>
      <c r="AE16" s="2"/>
      <c r="AF16" s="2"/>
      <c r="AG16" s="2"/>
    </row>
    <row r="17" spans="1:33" ht="15.75">
      <c r="A17" s="84">
        <f aca="true" t="shared" si="2" ref="A17:A26">SQRT(2)*A16</f>
        <v>2.0000000000000004</v>
      </c>
      <c r="B17" s="85"/>
      <c r="C17" s="162">
        <f>R8^2/(1000*R9*A17)</f>
        <v>15.624999999999996</v>
      </c>
      <c r="D17" s="163"/>
      <c r="E17" s="163"/>
      <c r="F17" s="164">
        <f t="shared" si="0"/>
        <v>7.812499999999998</v>
      </c>
      <c r="G17" s="165" t="s">
        <v>1</v>
      </c>
      <c r="H17" s="166" t="str">
        <f t="shared" si="1"/>
        <v>∞</v>
      </c>
      <c r="I17" s="167">
        <f>(C17*I12)/(C17+I12)</f>
        <v>0.4844961240310077</v>
      </c>
      <c r="J17" s="165" t="s">
        <v>1</v>
      </c>
      <c r="K17" s="168">
        <f>IF((C17-I12)&lt;=0,"∞",(C17*I12)/(C17-I12))</f>
        <v>0.5165289256198348</v>
      </c>
      <c r="L17" s="169">
        <f>(C17*L12)/(C17+L12)</f>
        <v>1.7730496453900708</v>
      </c>
      <c r="M17" s="165" t="s">
        <v>1</v>
      </c>
      <c r="N17" s="170">
        <f>IF((C17-L12)&lt;=0,"∞",(C17*L12)/(C17-L12))</f>
        <v>2.293577981651376</v>
      </c>
      <c r="O17" s="171">
        <f>(C17*O12)/(C17+O12)</f>
        <v>2.5167785234899327</v>
      </c>
      <c r="P17" s="165" t="s">
        <v>1</v>
      </c>
      <c r="Q17" s="170">
        <f>IF((C17-O12)&lt;=0,"∞",(C17*O12)/(C17-O12))</f>
        <v>3.7128712871287126</v>
      </c>
      <c r="R17" s="171">
        <f>(C17*R12)/(C17+R12)</f>
        <v>3.184713375796178</v>
      </c>
      <c r="S17" s="165" t="s">
        <v>1</v>
      </c>
      <c r="T17" s="170">
        <f>IF((C17-R12)&lt;=0,"∞",(C17*R12)/(C17-R12))</f>
        <v>5.376344086021506</v>
      </c>
      <c r="U17" s="169">
        <f>(C17*U12)/(C17+U12)</f>
        <v>5.29100529100529</v>
      </c>
      <c r="V17" s="165" t="s">
        <v>1</v>
      </c>
      <c r="W17" s="170">
        <f>IF((C17-U12)&lt;=0,"∞",(C17*U12)/(C17-U12))</f>
        <v>16.393442622950822</v>
      </c>
      <c r="X17" s="167">
        <f>(C17*X12)/(C17+X12)</f>
        <v>7.653061224489795</v>
      </c>
      <c r="Y17" s="165" t="s">
        <v>1</v>
      </c>
      <c r="Z17" s="172">
        <f>IF((C17-X12)&lt;=0,"∞",(C17*X12)/(C17-X12))</f>
        <v>375.00000000000205</v>
      </c>
      <c r="AA17" s="7"/>
      <c r="AB17" s="7"/>
      <c r="AC17" s="7"/>
      <c r="AD17" s="2"/>
      <c r="AE17" s="2"/>
      <c r="AF17" s="2"/>
      <c r="AG17" s="2"/>
    </row>
    <row r="18" spans="1:33" ht="15.75">
      <c r="A18" s="82">
        <f t="shared" si="2"/>
        <v>2.8284271247461907</v>
      </c>
      <c r="B18" s="83"/>
      <c r="C18" s="148">
        <f>R8^2/(1000*R9*A18)</f>
        <v>11.048543456039802</v>
      </c>
      <c r="D18" s="149"/>
      <c r="E18" s="149"/>
      <c r="F18" s="150">
        <f t="shared" si="0"/>
        <v>5.524271728019901</v>
      </c>
      <c r="G18" s="151" t="s">
        <v>1</v>
      </c>
      <c r="H18" s="173" t="str">
        <f t="shared" si="1"/>
        <v>∞</v>
      </c>
      <c r="I18" s="153">
        <f>(C18*I12)/(C18+I12)</f>
        <v>0.47835224840676754</v>
      </c>
      <c r="J18" s="151" t="s">
        <v>1</v>
      </c>
      <c r="K18" s="154">
        <f>IF((C18-I12)&lt;=0,"∞",(C18*I12)/(C18-I12))</f>
        <v>0.5236999545047953</v>
      </c>
      <c r="L18" s="155">
        <f>(C18*L12)/(C18+L12)</f>
        <v>1.6934523754719526</v>
      </c>
      <c r="M18" s="151" t="s">
        <v>1</v>
      </c>
      <c r="N18" s="156">
        <f>IF((C18-L12)&lt;=0,"∞",(C18*L12)/(C18-L12))</f>
        <v>2.4420600972336652</v>
      </c>
      <c r="O18" s="160">
        <f>(C18*O12)/(C18+O12)</f>
        <v>2.3593641911588574</v>
      </c>
      <c r="P18" s="151" t="s">
        <v>1</v>
      </c>
      <c r="Q18" s="156">
        <f>IF((C18-O12)&lt;=0,"∞",(C18*O12)/(C18-O12))</f>
        <v>4.118214748936493</v>
      </c>
      <c r="R18" s="160">
        <f>(C18*R12)/(C18+R12)</f>
        <v>2.9367741770663973</v>
      </c>
      <c r="S18" s="151" t="s">
        <v>1</v>
      </c>
      <c r="T18" s="156">
        <f>IF((C18-R12)&lt;=0,"∞",(C18*R12)/(C18-R12))</f>
        <v>6.269972526918283</v>
      </c>
      <c r="U18" s="155">
        <f>(C18*U12)/(C18+U12)</f>
        <v>4.6401630577319946</v>
      </c>
      <c r="V18" s="151" t="s">
        <v>1</v>
      </c>
      <c r="W18" s="156">
        <f>IF((C18-U12)&lt;=0,"∞",(C18*U12)/(C18-U12))</f>
        <v>28.99363217972262</v>
      </c>
      <c r="X18" s="153">
        <f>(C18*X12)/(C18+X12)</f>
        <v>6.362280951343179</v>
      </c>
      <c r="Y18" s="151" t="s">
        <v>1</v>
      </c>
      <c r="Z18" s="161" t="str">
        <f>IF((C18-X12)&lt;=0,"∞",(C18*X12)/(C18-X12))</f>
        <v>∞</v>
      </c>
      <c r="AA18" s="7"/>
      <c r="AB18" s="7"/>
      <c r="AC18" s="7"/>
      <c r="AD18" s="2"/>
      <c r="AE18" s="2"/>
      <c r="AF18" s="2"/>
      <c r="AG18" s="2"/>
    </row>
    <row r="19" spans="1:33" ht="15.75">
      <c r="A19" s="84">
        <f t="shared" si="2"/>
        <v>4.000000000000001</v>
      </c>
      <c r="B19" s="85"/>
      <c r="C19" s="162">
        <f>R8^2/(1000*R9*A19)</f>
        <v>7.812499999999998</v>
      </c>
      <c r="D19" s="163"/>
      <c r="E19" s="163"/>
      <c r="F19" s="164">
        <f t="shared" si="0"/>
        <v>3.906249999999999</v>
      </c>
      <c r="G19" s="165" t="s">
        <v>1</v>
      </c>
      <c r="H19" s="166" t="str">
        <f t="shared" si="1"/>
        <v>∞</v>
      </c>
      <c r="I19" s="167">
        <f>(C19*I12)/(C19+I12)</f>
        <v>0.4699248120300752</v>
      </c>
      <c r="J19" s="165" t="s">
        <v>1</v>
      </c>
      <c r="K19" s="168">
        <f>IF((C19-I12)&lt;=0,"∞",(C19*I12)/(C19-I12))</f>
        <v>0.5341880341880342</v>
      </c>
      <c r="L19" s="169">
        <f>(C19*L12)/(C19+L12)</f>
        <v>1.592356687898089</v>
      </c>
      <c r="M19" s="165" t="s">
        <v>1</v>
      </c>
      <c r="N19" s="170">
        <f>IF((C19-L12)&lt;=0,"∞",(C19*L12)/(C19-L12))</f>
        <v>2.688172043010753</v>
      </c>
      <c r="O19" s="171">
        <f>(C19*O12)/(C19+O12)</f>
        <v>2.1676300578034677</v>
      </c>
      <c r="P19" s="165" t="s">
        <v>1</v>
      </c>
      <c r="Q19" s="170">
        <f>IF((C19-O12)&lt;=0,"∞",(C19*O12)/(C19-O12))</f>
        <v>4.870129870129871</v>
      </c>
      <c r="R19" s="171">
        <f>(C19*R12)/(C19+R12)</f>
        <v>2.645502645502645</v>
      </c>
      <c r="S19" s="165" t="s">
        <v>1</v>
      </c>
      <c r="T19" s="170">
        <f>IF((C19-R12)&lt;=0,"∞",(C19*R12)/(C19-R12))</f>
        <v>8.196721311475411</v>
      </c>
      <c r="U19" s="169">
        <f>(C19*U12)/(C19+U12)</f>
        <v>3.9525691699604737</v>
      </c>
      <c r="V19" s="165" t="s">
        <v>1</v>
      </c>
      <c r="W19" s="170" t="str">
        <f>IF((C19-U12)&lt;=0,"∞",(C19*U12)/(C19-U12))</f>
        <v>∞</v>
      </c>
      <c r="X19" s="167">
        <f>(C19*X12)/(C19+X12)</f>
        <v>5.136986301369862</v>
      </c>
      <c r="Y19" s="165" t="s">
        <v>1</v>
      </c>
      <c r="Z19" s="172" t="str">
        <f>IF((C19-X12)&lt;=0,"∞",(C19*X12)/(C19-X12))</f>
        <v>∞</v>
      </c>
      <c r="AA19" s="7"/>
      <c r="AB19" s="7"/>
      <c r="AC19" s="7"/>
      <c r="AD19" s="2"/>
      <c r="AE19" s="2"/>
      <c r="AF19" s="2"/>
      <c r="AG19" s="2"/>
    </row>
    <row r="20" spans="1:33" ht="15.75">
      <c r="A20" s="82">
        <f t="shared" si="2"/>
        <v>5.6568542494923815</v>
      </c>
      <c r="B20" s="83"/>
      <c r="C20" s="148">
        <f>R8^2/(1000*R9*A20)</f>
        <v>5.524271728019901</v>
      </c>
      <c r="D20" s="149"/>
      <c r="E20" s="149"/>
      <c r="F20" s="150">
        <f t="shared" si="0"/>
        <v>2.7621358640099505</v>
      </c>
      <c r="G20" s="151" t="s">
        <v>1</v>
      </c>
      <c r="H20" s="173" t="str">
        <f t="shared" si="1"/>
        <v>∞</v>
      </c>
      <c r="I20" s="153">
        <f>(C20*I12)/(C20+I12)</f>
        <v>0.458501207899171</v>
      </c>
      <c r="J20" s="151" t="s">
        <v>1</v>
      </c>
      <c r="K20" s="154">
        <f>IF((C20-I12)&lt;=0,"∞",(C20*I12)/(C20-I12))</f>
        <v>0.5497584552614407</v>
      </c>
      <c r="L20" s="155">
        <f>(C20*L12)/(C20+L12)</f>
        <v>1.4683870885331987</v>
      </c>
      <c r="M20" s="151" t="s">
        <v>1</v>
      </c>
      <c r="N20" s="156">
        <f>IF((C20-L12)&lt;=0,"∞",(C20*L12)/(C20-L12))</f>
        <v>3.1349862634591417</v>
      </c>
      <c r="O20" s="160">
        <f>(C20*O12)/(C20+O12)</f>
        <v>1.9441913295165913</v>
      </c>
      <c r="P20" s="151" t="s">
        <v>1</v>
      </c>
      <c r="Q20" s="156">
        <f>IF((C20-O12)&lt;=0,"∞",(C20*O12)/(C20-O12))</f>
        <v>6.565384780132136</v>
      </c>
      <c r="R20" s="160">
        <f>(C20*R12)/(C20+R12)</f>
        <v>2.3200815288659973</v>
      </c>
      <c r="S20" s="151" t="s">
        <v>1</v>
      </c>
      <c r="T20" s="156">
        <f>IF((C20-R12)&lt;=0,"∞",(C20*R12)/(C20-R12))</f>
        <v>14.49681608986131</v>
      </c>
      <c r="U20" s="155">
        <f>(C20*U12)/(C20+U12)</f>
        <v>3.267767367657712</v>
      </c>
      <c r="V20" s="151" t="s">
        <v>1</v>
      </c>
      <c r="W20" s="156" t="str">
        <f>IF((C20-U12)&lt;=0,"∞",(C20*U12)/(C20-U12))</f>
        <v>∞</v>
      </c>
      <c r="X20" s="153">
        <f>(C20*X12)/(C20+X12)</f>
        <v>4.037369852552274</v>
      </c>
      <c r="Y20" s="151" t="s">
        <v>1</v>
      </c>
      <c r="Z20" s="161" t="str">
        <f>IF((C20-X12)&lt;=0,"∞",(C20*X12)/(C20-X12))</f>
        <v>∞</v>
      </c>
      <c r="AA20" s="7"/>
      <c r="AB20" s="7"/>
      <c r="AC20" s="7"/>
      <c r="AD20" s="2"/>
      <c r="AE20" s="2"/>
      <c r="AF20" s="2"/>
      <c r="AG20" s="2"/>
    </row>
    <row r="21" spans="1:33" ht="15.75">
      <c r="A21" s="84">
        <f t="shared" si="2"/>
        <v>8.000000000000002</v>
      </c>
      <c r="B21" s="85"/>
      <c r="C21" s="162">
        <f>R8^2/(1000*R9*A21)</f>
        <v>3.906249999999999</v>
      </c>
      <c r="D21" s="163"/>
      <c r="E21" s="163"/>
      <c r="F21" s="164">
        <f t="shared" si="0"/>
        <v>1.9531249999999996</v>
      </c>
      <c r="G21" s="165" t="s">
        <v>1</v>
      </c>
      <c r="H21" s="166" t="str">
        <f t="shared" si="1"/>
        <v>∞</v>
      </c>
      <c r="I21" s="167">
        <f>(C21*I12)/(C21+I12)</f>
        <v>0.4432624113475177</v>
      </c>
      <c r="J21" s="165" t="s">
        <v>1</v>
      </c>
      <c r="K21" s="168">
        <f>IF((C21-I12)&lt;=0,"∞",(C21*I12)/(C21-I12))</f>
        <v>0.573394495412844</v>
      </c>
      <c r="L21" s="169">
        <f>(C21*L12)/(C21+L12)</f>
        <v>1.3227513227513226</v>
      </c>
      <c r="M21" s="165" t="s">
        <v>1</v>
      </c>
      <c r="N21" s="170">
        <f>IF((C21-L12)&lt;=0,"∞",(C21*L12)/(C21-L12))</f>
        <v>4.0983606557377055</v>
      </c>
      <c r="O21" s="171">
        <f>(C21*O12)/(C21+O12)</f>
        <v>1.69683257918552</v>
      </c>
      <c r="P21" s="165" t="s">
        <v>1</v>
      </c>
      <c r="Q21" s="170">
        <f>IF((C21-O12)&lt;=0,"∞",(C21*O12)/(C21-O12))</f>
        <v>12.93103448275863</v>
      </c>
      <c r="R21" s="171">
        <f>(C21*R12)/(C21+R12)</f>
        <v>1.9762845849802368</v>
      </c>
      <c r="S21" s="165" t="s">
        <v>1</v>
      </c>
      <c r="T21" s="170" t="str">
        <f>IF((C21-R12)&lt;=0,"∞",(C21*R12)/(C21-R12))</f>
        <v>∞</v>
      </c>
      <c r="U21" s="169">
        <f>(C21*U12)/(C21+U12)</f>
        <v>2.624671916010498</v>
      </c>
      <c r="V21" s="165" t="s">
        <v>1</v>
      </c>
      <c r="W21" s="170" t="str">
        <f>IF((C21-U12)&lt;=0,"∞",(C21*U12)/(C21-U12))</f>
        <v>∞</v>
      </c>
      <c r="X21" s="167">
        <f>(C21*X12)/(C21+X12)</f>
        <v>3.0991735537190075</v>
      </c>
      <c r="Y21" s="165" t="s">
        <v>1</v>
      </c>
      <c r="Z21" s="172" t="str">
        <f>IF((C21-X12)&lt;=0,"∞",(C21*X12)/(C21-X12))</f>
        <v>∞</v>
      </c>
      <c r="AA21" s="7"/>
      <c r="AB21" s="7"/>
      <c r="AC21" s="7"/>
      <c r="AD21" s="2"/>
      <c r="AE21" s="2"/>
      <c r="AF21" s="2"/>
      <c r="AG21" s="2"/>
    </row>
    <row r="22" spans="1:33" ht="15.75">
      <c r="A22" s="82">
        <f t="shared" si="2"/>
        <v>11.313708498984763</v>
      </c>
      <c r="B22" s="83"/>
      <c r="C22" s="148">
        <f>R8^2/(1000*R9*A22)</f>
        <v>2.7621358640099505</v>
      </c>
      <c r="D22" s="149"/>
      <c r="E22" s="149"/>
      <c r="F22" s="150">
        <f t="shared" si="0"/>
        <v>1.3810679320049752</v>
      </c>
      <c r="G22" s="151" t="s">
        <v>1</v>
      </c>
      <c r="H22" s="173" t="str">
        <f t="shared" si="1"/>
        <v>∞</v>
      </c>
      <c r="I22" s="153">
        <f>(C22*I12)/(C22+I12)</f>
        <v>0.42336309386798815</v>
      </c>
      <c r="J22" s="151" t="s">
        <v>1</v>
      </c>
      <c r="K22" s="154">
        <f>IF((C22-I12)&lt;=0,"∞",(C22*I12)/(C22-I12))</f>
        <v>0.6105150243084163</v>
      </c>
      <c r="L22" s="155">
        <f>(C22*L12)/(C22+L12)</f>
        <v>1.1600407644329986</v>
      </c>
      <c r="M22" s="151" t="s">
        <v>1</v>
      </c>
      <c r="N22" s="156">
        <f>IF((C22-L12)&lt;=0,"∞",(C22*L12)/(C22-L12))</f>
        <v>7.248408044930655</v>
      </c>
      <c r="O22" s="160">
        <f>(C22*O12)/(C22+O12)</f>
        <v>1.4380791754297901</v>
      </c>
      <c r="P22" s="151" t="s">
        <v>1</v>
      </c>
      <c r="Q22" s="156" t="str">
        <f>IF((C22-O12)&lt;=0,"∞",(C22*O12)/(C22-O12))</f>
        <v>∞</v>
      </c>
      <c r="R22" s="160">
        <f>(C22*R12)/(C22+R12)</f>
        <v>1.633883683828856</v>
      </c>
      <c r="S22" s="151" t="s">
        <v>1</v>
      </c>
      <c r="T22" s="156" t="str">
        <f>IF((C22-R12)&lt;=0,"∞",(C22*R12)/(C22-R12))</f>
        <v>∞</v>
      </c>
      <c r="U22" s="155">
        <f>(C22*U12)/(C22+U12)</f>
        <v>2.053225046709852</v>
      </c>
      <c r="V22" s="151" t="s">
        <v>1</v>
      </c>
      <c r="W22" s="156" t="str">
        <f>IF((C22-U12)&lt;=0,"∞",(C22*U12)/(C22-U12))</f>
        <v>∞</v>
      </c>
      <c r="X22" s="153">
        <f>(C22*X12)/(C22+X12)</f>
        <v>2.332604495166587</v>
      </c>
      <c r="Y22" s="151" t="s">
        <v>1</v>
      </c>
      <c r="Z22" s="161" t="str">
        <f>IF((C22-X12)&lt;=0,"∞",(C22*X12)/(C22-X12))</f>
        <v>∞</v>
      </c>
      <c r="AA22" s="39"/>
      <c r="AB22" s="7"/>
      <c r="AC22" s="7"/>
      <c r="AD22" s="2"/>
      <c r="AE22" s="2"/>
      <c r="AF22" s="2"/>
      <c r="AG22" s="2"/>
    </row>
    <row r="23" spans="1:33" ht="15.75">
      <c r="A23" s="84">
        <f t="shared" si="2"/>
        <v>16.000000000000004</v>
      </c>
      <c r="B23" s="85"/>
      <c r="C23" s="162">
        <f>R8^2/(1000*R9*A23)</f>
        <v>1.9531249999999996</v>
      </c>
      <c r="D23" s="163"/>
      <c r="E23" s="163"/>
      <c r="F23" s="164">
        <f t="shared" si="0"/>
        <v>0.9765624999999998</v>
      </c>
      <c r="G23" s="165" t="s">
        <v>1</v>
      </c>
      <c r="H23" s="166" t="str">
        <f t="shared" si="1"/>
        <v>∞</v>
      </c>
      <c r="I23" s="167">
        <f>(C23*I12)/(C23+I12)</f>
        <v>0.39808917197452226</v>
      </c>
      <c r="J23" s="165" t="s">
        <v>1</v>
      </c>
      <c r="K23" s="168">
        <f>IF((C23-I12)&lt;=0,"∞",(C23*I12)/(C23-I12))</f>
        <v>0.6720430107526882</v>
      </c>
      <c r="L23" s="169">
        <f>(C23*L12)/(C23+L12)</f>
        <v>0.9881422924901184</v>
      </c>
      <c r="M23" s="165" t="s">
        <v>1</v>
      </c>
      <c r="N23" s="170" t="str">
        <f>IF((C23-L12)&lt;=0,"∞",(C23*L12)/(C23-L12))</f>
        <v>∞</v>
      </c>
      <c r="O23" s="171">
        <f>(C23*O12)/(C23+O12)</f>
        <v>1.1829652996845423</v>
      </c>
      <c r="P23" s="165" t="s">
        <v>1</v>
      </c>
      <c r="Q23" s="170" t="str">
        <f>IF((C23-O12)&lt;=0,"∞",(C23*O12)/(C23-O12))</f>
        <v>∞</v>
      </c>
      <c r="R23" s="171">
        <f>(C23*R12)/(C23+R12)</f>
        <v>1.312335958005249</v>
      </c>
      <c r="S23" s="165" t="s">
        <v>1</v>
      </c>
      <c r="T23" s="170" t="str">
        <f>IF((C23-R12)&lt;=0,"∞",(C23*R12)/(C23-R12))</f>
        <v>∞</v>
      </c>
      <c r="U23" s="169">
        <f>(C23*U12)/(C23+U12)</f>
        <v>1.5698587127158552</v>
      </c>
      <c r="V23" s="165" t="s">
        <v>1</v>
      </c>
      <c r="W23" s="170" t="str">
        <f>IF((C23-U12)&lt;=0,"∞",(C23*U12)/(C23-U12))</f>
        <v>∞</v>
      </c>
      <c r="X23" s="167">
        <f>(C23*X12)/(C23+X12)</f>
        <v>1.7281105990783405</v>
      </c>
      <c r="Y23" s="165" t="s">
        <v>1</v>
      </c>
      <c r="Z23" s="172" t="str">
        <f>IF((C23-X12)&lt;=0,"∞",(C23*X12)/(C23-X12))</f>
        <v>∞</v>
      </c>
      <c r="AA23" s="39"/>
      <c r="AB23" s="7"/>
      <c r="AC23" s="7"/>
      <c r="AD23" s="11"/>
      <c r="AE23" s="2"/>
      <c r="AF23" s="2"/>
      <c r="AG23" s="2"/>
    </row>
    <row r="24" spans="1:33" ht="15.75">
      <c r="A24" s="82">
        <f t="shared" si="2"/>
        <v>22.627416997969526</v>
      </c>
      <c r="B24" s="83"/>
      <c r="C24" s="148">
        <f>R8^2/(1000*R9*A24)</f>
        <v>1.3810679320049752</v>
      </c>
      <c r="D24" s="149"/>
      <c r="E24" s="149"/>
      <c r="F24" s="150">
        <f t="shared" si="0"/>
        <v>0.6905339660024876</v>
      </c>
      <c r="G24" s="151" t="s">
        <v>1</v>
      </c>
      <c r="H24" s="173" t="str">
        <f t="shared" si="1"/>
        <v>∞</v>
      </c>
      <c r="I24" s="153">
        <f>(C24*I12)/(C24+I12)</f>
        <v>0.36709677213329966</v>
      </c>
      <c r="J24" s="151" t="s">
        <v>1</v>
      </c>
      <c r="K24" s="154">
        <f>IF((C24-I12)&lt;=0,"∞",(C24*I12)/(C24-I12))</f>
        <v>0.7837465658647854</v>
      </c>
      <c r="L24" s="155">
        <f>(C24*L12)/(C24+L12)</f>
        <v>0.816941841914428</v>
      </c>
      <c r="M24" s="151" t="s">
        <v>1</v>
      </c>
      <c r="N24" s="156" t="str">
        <f>IF((C24-L12)&lt;=0,"∞",(C24*L12)/(C24-L12))</f>
        <v>∞</v>
      </c>
      <c r="O24" s="160">
        <f>(C24*O12)/(C24+O12)</f>
        <v>0.945706357517905</v>
      </c>
      <c r="P24" s="151" t="s">
        <v>1</v>
      </c>
      <c r="Q24" s="156" t="str">
        <f>IF((C24-O12)&lt;=0,"∞",(C24*O12)/(C24-O12))</f>
        <v>∞</v>
      </c>
      <c r="R24" s="160">
        <f>(C24*R12)/(C24+R12)</f>
        <v>1.026612523354926</v>
      </c>
      <c r="S24" s="151" t="s">
        <v>1</v>
      </c>
      <c r="T24" s="156" t="str">
        <f>IF((C24-R12)&lt;=0,"∞",(C24*R12)/(C24-R12))</f>
        <v>∞</v>
      </c>
      <c r="U24" s="155">
        <f>(C24*U12)/(C24+U12)</f>
        <v>1.1777490085479474</v>
      </c>
      <c r="V24" s="151" t="s">
        <v>1</v>
      </c>
      <c r="W24" s="156" t="str">
        <f>IF((C24-U12)&lt;=0,"∞",(C24*U12)/(C24-U12))</f>
        <v>∞</v>
      </c>
      <c r="X24" s="153">
        <f>(C24*X12)/(C24+X12)</f>
        <v>1.2646317728528629</v>
      </c>
      <c r="Y24" s="151" t="s">
        <v>1</v>
      </c>
      <c r="Z24" s="161" t="str">
        <f>IF((C24-X12)&lt;=0,"∞",(C24*X12)/(C24-X12))</f>
        <v>∞</v>
      </c>
      <c r="AA24" s="7"/>
      <c r="AB24" s="7"/>
      <c r="AC24" s="7"/>
      <c r="AD24" s="2"/>
      <c r="AE24" s="2"/>
      <c r="AF24" s="2"/>
      <c r="AG24" s="2"/>
    </row>
    <row r="25" spans="1:33" ht="15.75">
      <c r="A25" s="84">
        <f t="shared" si="2"/>
        <v>32.00000000000001</v>
      </c>
      <c r="B25" s="85"/>
      <c r="C25" s="162">
        <f>R8^2/(1000*R9*A25)</f>
        <v>0.9765624999999998</v>
      </c>
      <c r="D25" s="163"/>
      <c r="E25" s="163"/>
      <c r="F25" s="164">
        <f t="shared" si="0"/>
        <v>0.4882812499999999</v>
      </c>
      <c r="G25" s="165" t="s">
        <v>1</v>
      </c>
      <c r="H25" s="166" t="str">
        <f t="shared" si="1"/>
        <v>∞</v>
      </c>
      <c r="I25" s="167">
        <f>(C25*I12)/(C25+I12)</f>
        <v>0.33068783068783064</v>
      </c>
      <c r="J25" s="165" t="s">
        <v>1</v>
      </c>
      <c r="K25" s="168">
        <f>IF((C25-I12)&lt;=0,"∞",(C25*I12)/(C25-I12))</f>
        <v>1.0245901639344264</v>
      </c>
      <c r="L25" s="169">
        <f>(C25*L12)/(C25+L12)</f>
        <v>0.6561679790026245</v>
      </c>
      <c r="M25" s="165" t="s">
        <v>1</v>
      </c>
      <c r="N25" s="170" t="str">
        <f>IF((C25-L12)&lt;=0,"∞",(C25*L12)/(C25-L12))</f>
        <v>∞</v>
      </c>
      <c r="O25" s="171">
        <f>(C25*O12)/(C25+O12)</f>
        <v>0.7367387033398819</v>
      </c>
      <c r="P25" s="165" t="s">
        <v>1</v>
      </c>
      <c r="Q25" s="170" t="str">
        <f>IF((C25-O12)&lt;=0,"∞",(C25*O12)/(C25-O12))</f>
        <v>∞</v>
      </c>
      <c r="R25" s="171">
        <f>(C25*R12)/(C25+R12)</f>
        <v>0.7849293563579276</v>
      </c>
      <c r="S25" s="165" t="s">
        <v>1</v>
      </c>
      <c r="T25" s="170" t="str">
        <f>IF((C25-R12)&lt;=0,"∞",(C25*R12)/(C25-R12))</f>
        <v>∞</v>
      </c>
      <c r="U25" s="169">
        <f>(C25*U12)/(C25+U12)</f>
        <v>0.8703220191470842</v>
      </c>
      <c r="V25" s="165" t="s">
        <v>1</v>
      </c>
      <c r="W25" s="170" t="str">
        <f>IF((C25-U12)&lt;=0,"∞",(C25*U12)/(C25-U12))</f>
        <v>∞</v>
      </c>
      <c r="X25" s="167">
        <f>(C25*X12)/(C25+X12)</f>
        <v>0.9168704156479215</v>
      </c>
      <c r="Y25" s="165" t="s">
        <v>1</v>
      </c>
      <c r="Z25" s="172" t="str">
        <f>IF((C25-X12)&lt;=0,"∞",(C25*X12)/(C25-X12))</f>
        <v>∞</v>
      </c>
      <c r="AA25" s="9"/>
      <c r="AB25" s="9"/>
      <c r="AC25" s="9"/>
      <c r="AD25" s="2"/>
      <c r="AE25" s="2"/>
      <c r="AF25" s="2"/>
      <c r="AG25" s="2"/>
    </row>
    <row r="26" spans="1:33" ht="16.5" thickBot="1">
      <c r="A26" s="90">
        <f t="shared" si="2"/>
        <v>45.25483399593905</v>
      </c>
      <c r="B26" s="91"/>
      <c r="C26" s="174">
        <f>R8^2/(1000*R9*A26)</f>
        <v>0.6905339660024876</v>
      </c>
      <c r="D26" s="175"/>
      <c r="E26" s="175"/>
      <c r="F26" s="176">
        <f t="shared" si="0"/>
        <v>0.3452669830012438</v>
      </c>
      <c r="G26" s="177" t="s">
        <v>1</v>
      </c>
      <c r="H26" s="178" t="str">
        <f t="shared" si="1"/>
        <v>∞</v>
      </c>
      <c r="I26" s="179">
        <f>(C26*I12)/(C26+I12)</f>
        <v>0.29001019110824966</v>
      </c>
      <c r="J26" s="177" t="s">
        <v>1</v>
      </c>
      <c r="K26" s="180">
        <f>IF((C26-I12)&lt;=0,"∞",(C26*I12)/(C26-I12))</f>
        <v>1.8121020112326638</v>
      </c>
      <c r="L26" s="181">
        <f>(C26*L12)/(C26+L12)</f>
        <v>0.513306261677463</v>
      </c>
      <c r="M26" s="177" t="s">
        <v>1</v>
      </c>
      <c r="N26" s="182" t="str">
        <f>IF((C26-L12)&lt;=0,"∞",(C26*L12)/(C26-L12))</f>
        <v>∞</v>
      </c>
      <c r="O26" s="183">
        <f>(C26*O12)/(C26+O12)</f>
        <v>0.5613285007240782</v>
      </c>
      <c r="P26" s="177" t="s">
        <v>1</v>
      </c>
      <c r="Q26" s="182" t="str">
        <f>IF((C26-O12)&lt;=0,"∞",(C26*O12)/(C26-O12))</f>
        <v>∞</v>
      </c>
      <c r="R26" s="183">
        <f>(C26*R12)/(C26+R12)</f>
        <v>0.5888745042739737</v>
      </c>
      <c r="S26" s="177" t="s">
        <v>1</v>
      </c>
      <c r="T26" s="182" t="str">
        <f>IF((C26-R12)&lt;=0,"∞",(C26*R12)/(C26-R12))</f>
        <v>∞</v>
      </c>
      <c r="U26" s="181">
        <f>(C26*U12)/(C26+U12)</f>
        <v>0.6356653975038753</v>
      </c>
      <c r="V26" s="177" t="s">
        <v>1</v>
      </c>
      <c r="W26" s="182" t="str">
        <f>IF((C26-U12)&lt;=0,"∞",(C26*U12)/(C26-U12))</f>
        <v>∞</v>
      </c>
      <c r="X26" s="179">
        <f>(C26*X12)/(C26+X12)</f>
        <v>0.6601438493094348</v>
      </c>
      <c r="Y26" s="177" t="s">
        <v>1</v>
      </c>
      <c r="Z26" s="184" t="str">
        <f>IF((C26-X12)&lt;=0,"∞",(C26*X12)/(C26-X12))</f>
        <v>∞</v>
      </c>
      <c r="AA26" s="9"/>
      <c r="AB26" s="9"/>
      <c r="AC26" s="9"/>
      <c r="AD26" s="2"/>
      <c r="AE26" s="2"/>
      <c r="AF26" s="2"/>
      <c r="AG26" s="2"/>
    </row>
    <row r="27" spans="1:32" ht="16.5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2"/>
      <c r="AB27" s="2"/>
      <c r="AC27" s="2"/>
      <c r="AD27" s="2"/>
      <c r="AE27" s="2"/>
      <c r="AF27" s="2"/>
    </row>
    <row r="28" spans="1:32" ht="7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"/>
      <c r="AB28" s="2"/>
      <c r="AC28" s="2"/>
      <c r="AD28" s="2"/>
      <c r="AE28" s="2"/>
      <c r="AF28" s="2"/>
    </row>
    <row r="29" spans="1:26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</sheetData>
  <sheetProtection password="98C9" sheet="1"/>
  <mergeCells count="54">
    <mergeCell ref="A22:B22"/>
    <mergeCell ref="A23:B23"/>
    <mergeCell ref="A24:B24"/>
    <mergeCell ref="A25:B25"/>
    <mergeCell ref="A18:B18"/>
    <mergeCell ref="A19:B19"/>
    <mergeCell ref="A20:B20"/>
    <mergeCell ref="A21:B21"/>
    <mergeCell ref="A26:B26"/>
    <mergeCell ref="A1:Z1"/>
    <mergeCell ref="F5:W5"/>
    <mergeCell ref="A2:Z2"/>
    <mergeCell ref="A4:Z4"/>
    <mergeCell ref="A5:E5"/>
    <mergeCell ref="S8:T8"/>
    <mergeCell ref="I8:Q8"/>
    <mergeCell ref="I11:Z11"/>
    <mergeCell ref="F11:H11"/>
    <mergeCell ref="C19:E19"/>
    <mergeCell ref="C20:E20"/>
    <mergeCell ref="A7:Z7"/>
    <mergeCell ref="S9:T9"/>
    <mergeCell ref="L12:M12"/>
    <mergeCell ref="A15:B15"/>
    <mergeCell ref="A16:B16"/>
    <mergeCell ref="A17:B17"/>
    <mergeCell ref="F12:H12"/>
    <mergeCell ref="O12:P12"/>
    <mergeCell ref="C12:E12"/>
    <mergeCell ref="I9:Q9"/>
    <mergeCell ref="X12:Y12"/>
    <mergeCell ref="X5:Z5"/>
    <mergeCell ref="R12:S12"/>
    <mergeCell ref="U12:V12"/>
    <mergeCell ref="C22:E22"/>
    <mergeCell ref="I12:J12"/>
    <mergeCell ref="C18:E18"/>
    <mergeCell ref="A3:Z3"/>
    <mergeCell ref="A12:B14"/>
    <mergeCell ref="A11:B11"/>
    <mergeCell ref="C11:E11"/>
    <mergeCell ref="F14:H14"/>
    <mergeCell ref="A6:Z6"/>
    <mergeCell ref="C14:E14"/>
    <mergeCell ref="C25:E25"/>
    <mergeCell ref="C26:E26"/>
    <mergeCell ref="F13:H13"/>
    <mergeCell ref="C23:E23"/>
    <mergeCell ref="C24:E24"/>
    <mergeCell ref="C13:E13"/>
    <mergeCell ref="C15:E15"/>
    <mergeCell ref="C16:E16"/>
    <mergeCell ref="C17:E17"/>
    <mergeCell ref="C21:E2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Zeros="0" tabSelected="1" zoomScalePageLayoutView="0" workbookViewId="0" topLeftCell="A1">
      <selection activeCell="T9" sqref="T9:U9"/>
    </sheetView>
  </sheetViews>
  <sheetFormatPr defaultColWidth="11.421875" defaultRowHeight="12.75"/>
  <cols>
    <col min="1" max="3" width="2.57421875" style="0" customWidth="1"/>
    <col min="4" max="4" width="3.7109375" style="0" customWidth="1"/>
    <col min="5" max="5" width="6.421875" style="0" customWidth="1"/>
    <col min="6" max="6" width="1.421875" style="0" customWidth="1"/>
    <col min="7" max="8" width="6.421875" style="0" customWidth="1"/>
    <col min="9" max="9" width="1.57421875" style="0" customWidth="1"/>
    <col min="10" max="11" width="6.421875" style="0" customWidth="1"/>
    <col min="12" max="12" width="1.421875" style="0" customWidth="1"/>
    <col min="13" max="14" width="6.421875" style="0" customWidth="1"/>
    <col min="15" max="15" width="1.421875" style="0" customWidth="1"/>
    <col min="16" max="17" width="6.421875" style="0" customWidth="1"/>
    <col min="18" max="18" width="1.421875" style="0" customWidth="1"/>
    <col min="19" max="20" width="6.421875" style="0" customWidth="1"/>
    <col min="21" max="21" width="1.421875" style="0" customWidth="1"/>
    <col min="22" max="23" width="6.421875" style="0" customWidth="1"/>
    <col min="24" max="24" width="1.421875" style="0" customWidth="1"/>
    <col min="25" max="26" width="6.421875" style="0" customWidth="1"/>
    <col min="27" max="27" width="1.421875" style="0" customWidth="1"/>
    <col min="28" max="29" width="6.421875" style="0" customWidth="1"/>
    <col min="30" max="30" width="1.421875" style="0" customWidth="1"/>
    <col min="31" max="31" width="6.421875" style="0" customWidth="1"/>
  </cols>
  <sheetData>
    <row r="1" spans="1:31" ht="15.75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3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11.25" customHeight="1">
      <c r="A3" s="59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102"/>
      <c r="AC3" s="102"/>
      <c r="AD3" s="102"/>
      <c r="AE3" s="102"/>
    </row>
    <row r="4" spans="1:31" ht="7.5" customHeight="1">
      <c r="A4" s="9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102"/>
      <c r="AC4" s="102"/>
      <c r="AD4" s="102"/>
      <c r="AE4" s="102"/>
    </row>
    <row r="5" spans="1:31" ht="11.25" customHeight="1">
      <c r="A5" s="93" t="s">
        <v>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1.25" customHeight="1">
      <c r="A6" s="71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102"/>
      <c r="AC6" s="102"/>
      <c r="AD6" s="102"/>
      <c r="AE6" s="102"/>
    </row>
    <row r="7" spans="1:31" ht="15" customHeight="1" thickBo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ht="13.5" thickTop="1">
      <c r="A8" s="13"/>
      <c r="B8" s="13"/>
      <c r="C8" s="13"/>
      <c r="D8" s="13"/>
      <c r="E8" s="13"/>
      <c r="F8" s="13"/>
      <c r="G8" s="13"/>
      <c r="H8" s="13"/>
      <c r="I8" s="13"/>
      <c r="J8" s="96" t="s">
        <v>6</v>
      </c>
      <c r="K8" s="119"/>
      <c r="L8" s="119"/>
      <c r="M8" s="119"/>
      <c r="N8" s="119"/>
      <c r="O8" s="119"/>
      <c r="P8" s="119"/>
      <c r="Q8" s="119"/>
      <c r="R8" s="119"/>
      <c r="S8" s="119"/>
      <c r="T8" s="110">
        <v>50</v>
      </c>
      <c r="U8" s="110"/>
      <c r="V8" s="36" t="s">
        <v>7</v>
      </c>
      <c r="W8" s="17"/>
      <c r="X8" s="17"/>
      <c r="Y8" s="13"/>
      <c r="Z8" s="13"/>
      <c r="AA8" s="13"/>
      <c r="AE8" s="13"/>
    </row>
    <row r="9" spans="1:31" ht="13.5" thickBot="1">
      <c r="A9" s="13"/>
      <c r="B9" s="13"/>
      <c r="C9" s="13"/>
      <c r="D9" s="13"/>
      <c r="E9" s="13"/>
      <c r="F9" s="13"/>
      <c r="G9" s="13"/>
      <c r="H9" s="13"/>
      <c r="I9" s="13"/>
      <c r="J9" s="72" t="s">
        <v>18</v>
      </c>
      <c r="K9" s="120"/>
      <c r="L9" s="120"/>
      <c r="M9" s="120"/>
      <c r="N9" s="120"/>
      <c r="O9" s="120"/>
      <c r="P9" s="120"/>
      <c r="Q9" s="120"/>
      <c r="R9" s="120"/>
      <c r="S9" s="120"/>
      <c r="T9" s="111">
        <v>0.03</v>
      </c>
      <c r="U9" s="111"/>
      <c r="V9" s="38" t="s">
        <v>7</v>
      </c>
      <c r="W9" s="13"/>
      <c r="X9" s="13"/>
      <c r="Y9" s="13"/>
      <c r="Z9" s="13"/>
      <c r="AA9" s="13"/>
      <c r="AE9" s="13"/>
    </row>
    <row r="10" spans="1:31" ht="7.5" customHeight="1" thickBot="1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3.5" thickTop="1">
      <c r="A11" s="18"/>
      <c r="B11" s="19"/>
      <c r="C11" s="115" t="s">
        <v>0</v>
      </c>
      <c r="D11" s="116"/>
      <c r="E11" s="117">
        <f>SQRT(2)</f>
        <v>1.4142135623730951</v>
      </c>
      <c r="F11" s="104"/>
      <c r="G11" s="105"/>
      <c r="H11" s="103">
        <f>E11*SQRT(2)</f>
        <v>2.0000000000000004</v>
      </c>
      <c r="I11" s="104"/>
      <c r="J11" s="105"/>
      <c r="K11" s="103">
        <f>H11*SQRT(2)</f>
        <v>2.8284271247461907</v>
      </c>
      <c r="L11" s="104"/>
      <c r="M11" s="105"/>
      <c r="N11" s="103">
        <f>K11*SQRT(2)</f>
        <v>4.000000000000001</v>
      </c>
      <c r="O11" s="104"/>
      <c r="P11" s="105"/>
      <c r="Q11" s="103">
        <f>N11*SQRT(2)</f>
        <v>5.6568542494923815</v>
      </c>
      <c r="R11" s="104"/>
      <c r="S11" s="105"/>
      <c r="T11" s="103">
        <f>Q11*SQRT(2)</f>
        <v>8.000000000000002</v>
      </c>
      <c r="U11" s="104"/>
      <c r="V11" s="105"/>
      <c r="W11" s="103">
        <f>T11*SQRT(2)</f>
        <v>11.313708498984763</v>
      </c>
      <c r="X11" s="104"/>
      <c r="Y11" s="105"/>
      <c r="Z11" s="103">
        <f>W11*SQRT(2)</f>
        <v>16.000000000000004</v>
      </c>
      <c r="AA11" s="104"/>
      <c r="AB11" s="105"/>
      <c r="AC11" s="122">
        <f>Z11*SQRT(2)</f>
        <v>22.627416997969526</v>
      </c>
      <c r="AD11" s="123"/>
      <c r="AE11" s="124"/>
    </row>
    <row r="12" spans="1:31" ht="12.75">
      <c r="A12" s="20"/>
      <c r="B12" s="21"/>
      <c r="C12" s="113" t="s">
        <v>17</v>
      </c>
      <c r="D12" s="114"/>
      <c r="E12" s="125">
        <f>T8^2/(1000*T9*E11)</f>
        <v>58.925565098878955</v>
      </c>
      <c r="F12" s="112"/>
      <c r="G12" s="112"/>
      <c r="H12" s="112">
        <f>T8^2/(1000*T9*H11)</f>
        <v>41.66666666666666</v>
      </c>
      <c r="I12" s="112"/>
      <c r="J12" s="112"/>
      <c r="K12" s="112">
        <f>T8^2/(1000*T9*K11)</f>
        <v>29.462782549439474</v>
      </c>
      <c r="L12" s="112"/>
      <c r="M12" s="112"/>
      <c r="N12" s="112">
        <f>T8^2/(1000*T9*N11)</f>
        <v>20.83333333333333</v>
      </c>
      <c r="O12" s="112"/>
      <c r="P12" s="112"/>
      <c r="Q12" s="112">
        <f>T8^2/(1000*T9*Q11)</f>
        <v>14.731391274719737</v>
      </c>
      <c r="R12" s="112"/>
      <c r="S12" s="112"/>
      <c r="T12" s="112">
        <f>T8^2/(1000*T9*T11)</f>
        <v>10.416666666666664</v>
      </c>
      <c r="U12" s="112"/>
      <c r="V12" s="112"/>
      <c r="W12" s="112">
        <f>T8^2/(1000*T9*W11)</f>
        <v>7.3656956373598685</v>
      </c>
      <c r="X12" s="112"/>
      <c r="Y12" s="112"/>
      <c r="Z12" s="112">
        <f>T8^2/(1000*T9*Z11)</f>
        <v>5.208333333333332</v>
      </c>
      <c r="AA12" s="112"/>
      <c r="AB12" s="112"/>
      <c r="AC12" s="112">
        <f>T8^2/(1000*T9*AC11)</f>
        <v>3.6828478186799343</v>
      </c>
      <c r="AD12" s="112"/>
      <c r="AE12" s="118"/>
    </row>
    <row r="13" spans="1:31" ht="13.5" thickBot="1">
      <c r="A13" s="126"/>
      <c r="B13" s="127"/>
      <c r="C13" s="22"/>
      <c r="D13" s="23"/>
      <c r="E13" s="24" t="s">
        <v>3</v>
      </c>
      <c r="F13" s="25" t="s">
        <v>1</v>
      </c>
      <c r="G13" s="26" t="s">
        <v>2</v>
      </c>
      <c r="H13" s="27" t="s">
        <v>3</v>
      </c>
      <c r="I13" s="28" t="s">
        <v>1</v>
      </c>
      <c r="J13" s="26" t="s">
        <v>2</v>
      </c>
      <c r="K13" s="27" t="s">
        <v>3</v>
      </c>
      <c r="L13" s="28" t="s">
        <v>1</v>
      </c>
      <c r="M13" s="26" t="s">
        <v>2</v>
      </c>
      <c r="N13" s="27" t="s">
        <v>3</v>
      </c>
      <c r="O13" s="28" t="s">
        <v>1</v>
      </c>
      <c r="P13" s="26" t="s">
        <v>2</v>
      </c>
      <c r="Q13" s="27" t="s">
        <v>3</v>
      </c>
      <c r="R13" s="28" t="s">
        <v>1</v>
      </c>
      <c r="S13" s="26" t="s">
        <v>2</v>
      </c>
      <c r="T13" s="27" t="s">
        <v>3</v>
      </c>
      <c r="U13" s="28" t="s">
        <v>1</v>
      </c>
      <c r="V13" s="26" t="s">
        <v>2</v>
      </c>
      <c r="W13" s="27" t="s">
        <v>3</v>
      </c>
      <c r="X13" s="28" t="s">
        <v>1</v>
      </c>
      <c r="Y13" s="26" t="s">
        <v>2</v>
      </c>
      <c r="Z13" s="27" t="s">
        <v>3</v>
      </c>
      <c r="AA13" s="28" t="s">
        <v>1</v>
      </c>
      <c r="AB13" s="26" t="s">
        <v>2</v>
      </c>
      <c r="AC13" s="29" t="s">
        <v>3</v>
      </c>
      <c r="AD13" s="28" t="s">
        <v>1</v>
      </c>
      <c r="AE13" s="30" t="s">
        <v>2</v>
      </c>
    </row>
    <row r="14" spans="1:31" ht="12.75">
      <c r="A14" s="128" t="s">
        <v>19</v>
      </c>
      <c r="B14" s="121">
        <v>0.1</v>
      </c>
      <c r="C14" s="121"/>
      <c r="D14" s="31" t="s">
        <v>4</v>
      </c>
      <c r="E14" s="185">
        <f>(E12*B14)/(E12+B14)</f>
        <v>0.09983058188459107</v>
      </c>
      <c r="F14" s="186" t="s">
        <v>1</v>
      </c>
      <c r="G14" s="187">
        <f>IF((E12-B14)&lt;=0,"∞",(E12*B14)/(E12-B14))</f>
        <v>0.10016999411706784</v>
      </c>
      <c r="H14" s="188">
        <f>(H12*B14)/(H12+B14)</f>
        <v>0.09976057462090983</v>
      </c>
      <c r="I14" s="186" t="s">
        <v>1</v>
      </c>
      <c r="J14" s="189">
        <f>IF((H12-B14)&lt;=0,"∞",(H12*B14)/(H12-B14))</f>
        <v>0.10024057738572575</v>
      </c>
      <c r="K14" s="188">
        <f>(K12*B14)/(K12+B14)</f>
        <v>0.09966173684823895</v>
      </c>
      <c r="L14" s="186" t="s">
        <v>1</v>
      </c>
      <c r="M14" s="189">
        <f>IF((K12-B14)&lt;=0,"∞",(K12*B14)/(K12-B14))</f>
        <v>0.10034056717830345</v>
      </c>
      <c r="N14" s="188">
        <f>(N12*B14)/(N12+B14)</f>
        <v>0.09952229299363058</v>
      </c>
      <c r="O14" s="186" t="s">
        <v>1</v>
      </c>
      <c r="P14" s="189">
        <f>IF((N12-B14)&lt;=0,"∞",(N12*B14)/(N12-B14))</f>
        <v>0.1004823151125402</v>
      </c>
      <c r="Q14" s="188">
        <f>(Q12*B14)/(Q12+B14)</f>
        <v>0.09932575442082464</v>
      </c>
      <c r="R14" s="186" t="s">
        <v>1</v>
      </c>
      <c r="S14" s="189">
        <f>IF((Q12-B14)&lt;=0,"∞",(Q12*B14)/(Q12-B14))</f>
        <v>0.10068346200386823</v>
      </c>
      <c r="T14" s="188">
        <f>(T12*B14)/(T12+B14)</f>
        <v>0.09904912836767038</v>
      </c>
      <c r="U14" s="186" t="s">
        <v>1</v>
      </c>
      <c r="V14" s="189">
        <f>IF((T12-B14)&lt;=0,"∞",(T12*B14)/(T12-B14))</f>
        <v>0.10096930533117933</v>
      </c>
      <c r="W14" s="188">
        <f>(W12*B14)/(W12+B14)</f>
        <v>0.09866054009087138</v>
      </c>
      <c r="X14" s="186" t="s">
        <v>1</v>
      </c>
      <c r="Y14" s="189">
        <f>IF((W12-B14)&lt;=0,"∞",(W12*B14)/(W12-B14))</f>
        <v>0.10137633070515376</v>
      </c>
      <c r="Z14" s="188">
        <f>(Z12*B14)/(Z12+B14)</f>
        <v>0.09811616954474099</v>
      </c>
      <c r="AA14" s="186" t="s">
        <v>1</v>
      </c>
      <c r="AB14" s="189">
        <f>IF((Z12-B14)&lt;=0,"∞",(Z12*B14)/(Z12-B14))</f>
        <v>0.10195758564437195</v>
      </c>
      <c r="AC14" s="188">
        <f>(AC12*B14)/(AC12+B14)</f>
        <v>0.0973564889524185</v>
      </c>
      <c r="AD14" s="186" t="s">
        <v>1</v>
      </c>
      <c r="AE14" s="190">
        <f>IF((AC12-B14)&lt;=0,"∞",(AC12*B14)/(AC12-B14))</f>
        <v>0.10279107584415473</v>
      </c>
    </row>
    <row r="15" spans="1:31" ht="12.75">
      <c r="A15" s="129"/>
      <c r="B15" s="108">
        <v>0.2</v>
      </c>
      <c r="C15" s="108"/>
      <c r="D15" s="32" t="s">
        <v>4</v>
      </c>
      <c r="E15" s="191">
        <f>(E12*B15)/(E12+B15)</f>
        <v>0.1993234736964779</v>
      </c>
      <c r="F15" s="192" t="s">
        <v>1</v>
      </c>
      <c r="G15" s="193">
        <f>IF((E12-B15)&lt;=0,"∞",(E12*B15)/(E12-B15))</f>
        <v>0.2006811343566069</v>
      </c>
      <c r="H15" s="194">
        <f>(H12*B15)/(H12+B15)</f>
        <v>0.19904458598726116</v>
      </c>
      <c r="I15" s="192" t="s">
        <v>1</v>
      </c>
      <c r="J15" s="195">
        <f>IF((H12-B15)&lt;=0,"∞",(H12*B15)/(H12-B15))</f>
        <v>0.2009646302250804</v>
      </c>
      <c r="K15" s="194">
        <f>(K12*B15)/(K12+B15)</f>
        <v>0.19865150884164928</v>
      </c>
      <c r="L15" s="192" t="s">
        <v>1</v>
      </c>
      <c r="M15" s="195">
        <f>IF((K12-B15)&lt;=0,"∞",(K12*B15)/(K12-B15))</f>
        <v>0.20136692400773645</v>
      </c>
      <c r="N15" s="194">
        <f>(N12*B15)/(N12+B15)</f>
        <v>0.19809825673534076</v>
      </c>
      <c r="O15" s="192" t="s">
        <v>1</v>
      </c>
      <c r="P15" s="195">
        <f>IF((N12-B15)&lt;=0,"∞",(N12*B15)/(N12-B15))</f>
        <v>0.20193861066235866</v>
      </c>
      <c r="Q15" s="194">
        <f>(Q12*B15)/(Q12+B15)</f>
        <v>0.19732108018174277</v>
      </c>
      <c r="R15" s="192" t="s">
        <v>1</v>
      </c>
      <c r="S15" s="195">
        <f>IF((Q12-B15)&lt;=0,"∞",(Q12*B15)/(Q12-B15))</f>
        <v>0.2027526614103075</v>
      </c>
      <c r="T15" s="194">
        <f>(T12*B15)/(T12+B15)</f>
        <v>0.19623233908948198</v>
      </c>
      <c r="U15" s="192" t="s">
        <v>1</v>
      </c>
      <c r="V15" s="195">
        <f>IF((T12-B15)&lt;=0,"∞",(T12*B15)/(T12-B15))</f>
        <v>0.2039151712887439</v>
      </c>
      <c r="W15" s="194">
        <f>(W12*B15)/(W12+B15)</f>
        <v>0.194712977904837</v>
      </c>
      <c r="X15" s="192" t="s">
        <v>1</v>
      </c>
      <c r="Y15" s="195">
        <f>IF((W12-B15)&lt;=0,"∞",(W12*B15)/(W12-B15))</f>
        <v>0.20558215168830946</v>
      </c>
      <c r="Z15" s="194">
        <f>(Z12*B15)/(Z12+B15)</f>
        <v>0.1926040061633282</v>
      </c>
      <c r="AA15" s="192" t="s">
        <v>1</v>
      </c>
      <c r="AB15" s="195">
        <f>IF((Z12-B15)&lt;=0,"∞",(Z12*B15)/(Z12-B15))</f>
        <v>0.20798668885191351</v>
      </c>
      <c r="AC15" s="194">
        <f>(AC12*B15)/(AC12+B15)</f>
        <v>0.1896982828408663</v>
      </c>
      <c r="AD15" s="192" t="s">
        <v>1</v>
      </c>
      <c r="AE15" s="196">
        <f>IF((AC12-B15)&lt;=0,"∞",(AC12*B15)/(AC12-B15))</f>
        <v>0.2114848543727532</v>
      </c>
    </row>
    <row r="16" spans="1:31" ht="12.75">
      <c r="A16" s="129"/>
      <c r="B16" s="106">
        <v>0.3</v>
      </c>
      <c r="C16" s="107"/>
      <c r="D16" s="33" t="s">
        <v>4</v>
      </c>
      <c r="E16" s="197">
        <f>(E12*B16)/(E12+B16)</f>
        <v>0.29848038596424126</v>
      </c>
      <c r="F16" s="198" t="s">
        <v>1</v>
      </c>
      <c r="G16" s="199">
        <f>IF((E12-B16)&lt;=0,"∞",(E12*B16)/(E12-B16))</f>
        <v>0.301535166438877</v>
      </c>
      <c r="H16" s="200">
        <f>(H12*B16)/(H12+B16)</f>
        <v>0.2978554408260524</v>
      </c>
      <c r="I16" s="198" t="s">
        <v>1</v>
      </c>
      <c r="J16" s="201">
        <f>IF((H12-B16)&lt;=0,"∞",(H12*B16)/(H12-B16))</f>
        <v>0.3021756647864625</v>
      </c>
      <c r="K16" s="200">
        <f>(K12*B16)/(K12+B16)</f>
        <v>0.29697608918620094</v>
      </c>
      <c r="L16" s="198" t="s">
        <v>1</v>
      </c>
      <c r="M16" s="201">
        <f>IF((K12-B16)&lt;=0,"∞",(K12*B16)/(K12-B16))</f>
        <v>0.3030861252641933</v>
      </c>
      <c r="N16" s="200">
        <f>(N12*B16)/(N12+B16)</f>
        <v>0.29574132492113564</v>
      </c>
      <c r="O16" s="198" t="s">
        <v>1</v>
      </c>
      <c r="P16" s="201">
        <f>IF((N12-B16)&lt;=0,"∞",(N12*B16)/(N12-B16))</f>
        <v>0.30438311688311687</v>
      </c>
      <c r="Q16" s="200">
        <f>(Q12*B16)/(Q12+B16)</f>
        <v>0.2940125302871089</v>
      </c>
      <c r="R16" s="198" t="s">
        <v>1</v>
      </c>
      <c r="S16" s="201">
        <f>IF((Q12-B16)&lt;=0,"∞",(Q12*B16)/(Q12-B16))</f>
        <v>0.3062364049513132</v>
      </c>
      <c r="T16" s="200">
        <f>(T12*B16)/(T12+B16)</f>
        <v>0.29160186625194395</v>
      </c>
      <c r="U16" s="198" t="s">
        <v>1</v>
      </c>
      <c r="V16" s="201">
        <f>IF((T12-B16)&lt;=0,"∞",(T12*B16)/(T12-B16))</f>
        <v>0.3088962108731466</v>
      </c>
      <c r="W16" s="200">
        <f>(W12*B16)/(W12+B16)</f>
        <v>0.28825938254561373</v>
      </c>
      <c r="X16" s="198" t="s">
        <v>1</v>
      </c>
      <c r="Y16" s="201">
        <f>IF((W12-B16)&lt;=0,"∞",(W12*B16)/(W12-B16))</f>
        <v>0.31273759932767625</v>
      </c>
      <c r="Z16" s="200">
        <f>(Z12*B16)/(Z12+B16)</f>
        <v>0.283661119515885</v>
      </c>
      <c r="AA16" s="198" t="s">
        <v>1</v>
      </c>
      <c r="AB16" s="201">
        <f>IF((Z12-B16)&lt;=0,"∞",(Z12*B16)/(Z12-B16))</f>
        <v>0.3183361629881154</v>
      </c>
      <c r="AC16" s="200">
        <f>(AC12*B16)/(AC12+B16)</f>
        <v>0.27740310348341923</v>
      </c>
      <c r="AD16" s="198" t="s">
        <v>1</v>
      </c>
      <c r="AE16" s="202">
        <f>IF((AC12-B16)&lt;=0,"∞",(AC12*B16)/(AC12-B16))</f>
        <v>0.32660480306061185</v>
      </c>
    </row>
    <row r="17" spans="1:31" ht="12.75">
      <c r="A17" s="129"/>
      <c r="B17" s="108">
        <v>0.4</v>
      </c>
      <c r="C17" s="108"/>
      <c r="D17" s="32" t="s">
        <v>4</v>
      </c>
      <c r="E17" s="191">
        <f>(E12*B17)/(E12+B17)</f>
        <v>0.39730301768329856</v>
      </c>
      <c r="F17" s="192" t="s">
        <v>1</v>
      </c>
      <c r="G17" s="193">
        <f>IF((E12-B17)&lt;=0,"∞",(E12*B17)/(E12-B17))</f>
        <v>0.40273384801547296</v>
      </c>
      <c r="H17" s="194">
        <f>(H12*B17)/(H12+B17)</f>
        <v>0.3961965134706815</v>
      </c>
      <c r="I17" s="192" t="s">
        <v>1</v>
      </c>
      <c r="J17" s="195">
        <f>IF((H12-B17)&lt;=0,"∞",(H12*B17)/(H12-B17))</f>
        <v>0.4038772213247173</v>
      </c>
      <c r="K17" s="194">
        <f>(K12*B17)/(K12+B17)</f>
        <v>0.39464216036348554</v>
      </c>
      <c r="L17" s="192" t="s">
        <v>1</v>
      </c>
      <c r="M17" s="195">
        <f>IF((K12-B17)&lt;=0,"∞",(K12*B17)/(K12-B17))</f>
        <v>0.405505322820615</v>
      </c>
      <c r="N17" s="194">
        <f>(N12*B17)/(N12+B17)</f>
        <v>0.39246467817896397</v>
      </c>
      <c r="O17" s="192" t="s">
        <v>1</v>
      </c>
      <c r="P17" s="195">
        <f>IF((N12-B17)&lt;=0,"∞",(N12*B17)/(N12-B17))</f>
        <v>0.4078303425774878</v>
      </c>
      <c r="Q17" s="194">
        <f>(Q12*B17)/(Q12+B17)</f>
        <v>0.389425955809674</v>
      </c>
      <c r="R17" s="192" t="s">
        <v>1</v>
      </c>
      <c r="S17" s="195">
        <f>IF((Q12-B17)&lt;=0,"∞",(Q12*B17)/(Q12-B17))</f>
        <v>0.4111643033766189</v>
      </c>
      <c r="T17" s="194">
        <f>(T12*B17)/(T12+B17)</f>
        <v>0.3852080123266564</v>
      </c>
      <c r="U17" s="192" t="s">
        <v>1</v>
      </c>
      <c r="V17" s="195">
        <f>IF((T12-B17)&lt;=0,"∞",(T12*B17)/(T12-B17))</f>
        <v>0.41597337770382703</v>
      </c>
      <c r="W17" s="194">
        <f>(W12*B17)/(W12+B17)</f>
        <v>0.3793965656817326</v>
      </c>
      <c r="X17" s="192" t="s">
        <v>1</v>
      </c>
      <c r="Y17" s="195">
        <f>IF((W12-B17)&lt;=0,"∞",(W12*B17)/(W12-B17))</f>
        <v>0.4229697087455064</v>
      </c>
      <c r="Z17" s="194">
        <f>(Z12*B17)/(Z12+B17)</f>
        <v>0.37147102526002973</v>
      </c>
      <c r="AA17" s="192" t="s">
        <v>1</v>
      </c>
      <c r="AB17" s="195">
        <f>IF((Z12-B17)&lt;=0,"∞",(Z12*B17)/(Z12-B17))</f>
        <v>0.4332755632582323</v>
      </c>
      <c r="AC17" s="194">
        <f>(AC12*B17)/(AC12+B17)</f>
        <v>0.36081166697716127</v>
      </c>
      <c r="AD17" s="192" t="s">
        <v>1</v>
      </c>
      <c r="AE17" s="196">
        <f>IF((AC12-B17)&lt;=0,"∞",(AC12*B17)/(AC12-B17))</f>
        <v>0.448738171501455</v>
      </c>
    </row>
    <row r="18" spans="1:31" ht="12.75">
      <c r="A18" s="129"/>
      <c r="B18" s="108">
        <v>0.5</v>
      </c>
      <c r="C18" s="108"/>
      <c r="D18" s="32" t="s">
        <v>4</v>
      </c>
      <c r="E18" s="203">
        <f>(E12*B18)/(E12+B18)</f>
        <v>0.49579305641294247</v>
      </c>
      <c r="F18" s="204" t="s">
        <v>1</v>
      </c>
      <c r="G18" s="205">
        <f>IF((E12-B18)&lt;=0,"∞",(E12*B18)/(E12-B18))</f>
        <v>0.5042789487714309</v>
      </c>
      <c r="H18" s="206">
        <f>(H12*B18)/(H12+B18)</f>
        <v>0.49407114624505927</v>
      </c>
      <c r="I18" s="204" t="s">
        <v>1</v>
      </c>
      <c r="J18" s="207">
        <f>IF((H12-B18)&lt;=0,"∞",(H12*B18)/(H12-B18))</f>
        <v>0.5060728744939271</v>
      </c>
      <c r="K18" s="206">
        <f>(K12*B18)/(K12+B18)</f>
        <v>0.4916563156446671</v>
      </c>
      <c r="L18" s="204" t="s">
        <v>1</v>
      </c>
      <c r="M18" s="207">
        <f>IF((K12-B18)&lt;=0,"∞",(K12*B18)/(K12-B18))</f>
        <v>0.5086317673232277</v>
      </c>
      <c r="N18" s="206">
        <f>(N12*B18)/(N12+B18)</f>
        <v>0.48828125</v>
      </c>
      <c r="O18" s="204" t="s">
        <v>1</v>
      </c>
      <c r="P18" s="207">
        <f>IF((N12-B18)&lt;=0,"∞",(N12*B18)/(N12-B18))</f>
        <v>0.5122950819672131</v>
      </c>
      <c r="Q18" s="206">
        <f>(Q12*B18)/(Q12+B18)</f>
        <v>0.4835865289328535</v>
      </c>
      <c r="R18" s="204" t="s">
        <v>1</v>
      </c>
      <c r="S18" s="207">
        <f>IF((Q12-B18)&lt;=0,"∞",(Q12*B18)/(Q12-B18))</f>
        <v>0.5175667997017336</v>
      </c>
      <c r="T18" s="206">
        <f>(T12*B18)/(T12+B18)</f>
        <v>0.4770992366412214</v>
      </c>
      <c r="U18" s="204" t="s">
        <v>1</v>
      </c>
      <c r="V18" s="207">
        <f>IF((T12-B18)&lt;=0,"∞",(T12*B18)/(T12-B18))</f>
        <v>0.5252100840336135</v>
      </c>
      <c r="W18" s="206">
        <f>(W12*B18)/(W12+B18)</f>
        <v>0.468216415746807</v>
      </c>
      <c r="X18" s="204" t="s">
        <v>1</v>
      </c>
      <c r="Y18" s="207">
        <f>IF((W12-B18)&lt;=0,"∞",(W12*B18)/(W12-B18))</f>
        <v>0.5364129162148724</v>
      </c>
      <c r="Z18" s="206">
        <f>(Z12*B18)/(Z12+B18)</f>
        <v>0.4562043795620438</v>
      </c>
      <c r="AA18" s="204" t="s">
        <v>1</v>
      </c>
      <c r="AB18" s="207">
        <f>IF((Z12-B18)&lt;=0,"∞",(Z12*B18)/(Z12-B18))</f>
        <v>0.5530973451327433</v>
      </c>
      <c r="AC18" s="206">
        <f>(AC12*B18)/(AC12+B18)</f>
        <v>0.44023210720611455</v>
      </c>
      <c r="AD18" s="204" t="s">
        <v>1</v>
      </c>
      <c r="AE18" s="208">
        <f>IF((AC12-B18)&lt;=0,"∞",(AC12*B18)/(AC12-B18))</f>
        <v>0.5785460110699499</v>
      </c>
    </row>
    <row r="19" spans="1:31" ht="12.75">
      <c r="A19" s="129"/>
      <c r="B19" s="106">
        <v>0.7</v>
      </c>
      <c r="C19" s="107"/>
      <c r="D19" s="33" t="s">
        <v>4</v>
      </c>
      <c r="E19" s="209">
        <f>(E12*B19)/(E12+B19)</f>
        <v>0.6917820485359355</v>
      </c>
      <c r="F19" s="210" t="s">
        <v>1</v>
      </c>
      <c r="G19" s="211">
        <f>IF((E12-B19)&lt;=0,"∞",(E12*B19)/(E12-B19))</f>
        <v>0.7084155473487956</v>
      </c>
      <c r="H19" s="212">
        <f>(H12*B19)/(H12+B19)</f>
        <v>0.6884343036978756</v>
      </c>
      <c r="I19" s="210" t="s">
        <v>1</v>
      </c>
      <c r="J19" s="213">
        <f>IF((H12-B19)&lt;=0,"∞",(H12*B19)/(H12-B19))</f>
        <v>0.7119609438567941</v>
      </c>
      <c r="K19" s="212">
        <f>(K12*B19)/(K12+B19)</f>
        <v>0.6837548144241384</v>
      </c>
      <c r="L19" s="210" t="s">
        <v>1</v>
      </c>
      <c r="M19" s="213">
        <f>IF((K12-B19)&lt;=0,"∞",(K12*B19)/(K12-B19))</f>
        <v>0.7170359039205526</v>
      </c>
      <c r="N19" s="212">
        <f>(N12*B19)/(N12+B19)</f>
        <v>0.6772445820433436</v>
      </c>
      <c r="O19" s="210" t="s">
        <v>1</v>
      </c>
      <c r="P19" s="213">
        <f>IF((N12-B19)&lt;=0,"∞",(N12*B19)/(N12-B19))</f>
        <v>0.7243377483443708</v>
      </c>
      <c r="Q19" s="212">
        <f>(Q12*B19)/(Q12+B19)</f>
        <v>0.6682465442501782</v>
      </c>
      <c r="R19" s="210" t="s">
        <v>1</v>
      </c>
      <c r="S19" s="213">
        <f>IF((Q12-B19)&lt;=0,"∞",(Q12*B19)/(Q12-B19))</f>
        <v>0.7349216973859768</v>
      </c>
      <c r="T19" s="212">
        <f>(T12*B19)/(T12+B19)</f>
        <v>0.6559220389805097</v>
      </c>
      <c r="U19" s="210" t="s">
        <v>1</v>
      </c>
      <c r="V19" s="213">
        <f>IF((T12-B19)&lt;=0,"∞",(T12*B19)/(T12-B19))</f>
        <v>0.7504288164665522</v>
      </c>
      <c r="W19" s="212">
        <f>(W12*B19)/(W12+B19)</f>
        <v>0.6392488853992523</v>
      </c>
      <c r="X19" s="210" t="s">
        <v>1</v>
      </c>
      <c r="Y19" s="213">
        <f>IF((W12-B19)&lt;=0,"∞",(W12*B19)/(W12-B19))</f>
        <v>0.773510707157652</v>
      </c>
      <c r="Z19" s="212">
        <f>(Z12*B19)/(Z12+B19)</f>
        <v>0.6170662905500705</v>
      </c>
      <c r="AA19" s="210" t="s">
        <v>1</v>
      </c>
      <c r="AB19" s="213">
        <f>IF((Z12-B19)&lt;=0,"∞",(Z12*B19)/(Z12-B19))</f>
        <v>0.8086876155268022</v>
      </c>
      <c r="AC19" s="212">
        <f>(AC12*B19)/(AC12+B19)</f>
        <v>0.5882005444241998</v>
      </c>
      <c r="AD19" s="210" t="s">
        <v>1</v>
      </c>
      <c r="AE19" s="214">
        <f>IF((AC12-B19)&lt;=0,"∞",(AC12*B19)/(AC12-B19))</f>
        <v>0.864272544154415</v>
      </c>
    </row>
    <row r="20" spans="1:31" ht="12.75">
      <c r="A20" s="129"/>
      <c r="B20" s="108">
        <v>1</v>
      </c>
      <c r="C20" s="108"/>
      <c r="D20" s="32" t="s">
        <v>4</v>
      </c>
      <c r="E20" s="203">
        <f>(E12*B20)/(E12+B20)</f>
        <v>0.9833126312893342</v>
      </c>
      <c r="F20" s="204" t="s">
        <v>1</v>
      </c>
      <c r="G20" s="205">
        <f>IF((E12-B20)&lt;=0,"∞",(E12*B20)/(E12-B20))</f>
        <v>1.0172635346464554</v>
      </c>
      <c r="H20" s="206">
        <f>(H12*B20)/(H12+B20)</f>
        <v>0.9765625</v>
      </c>
      <c r="I20" s="204" t="s">
        <v>1</v>
      </c>
      <c r="J20" s="207">
        <f>IF((H12-B20)&lt;=0,"∞",(H12*B20)/(H12-B20))</f>
        <v>1.0245901639344261</v>
      </c>
      <c r="K20" s="206">
        <f>(K12*B20)/(K12+B20)</f>
        <v>0.967173057865707</v>
      </c>
      <c r="L20" s="204" t="s">
        <v>1</v>
      </c>
      <c r="M20" s="207">
        <f>IF((K12-B20)&lt;=0,"∞",(K12*B20)/(K12-B20))</f>
        <v>1.0351335994034672</v>
      </c>
      <c r="N20" s="206">
        <f>(N12*B20)/(N12+B20)</f>
        <v>0.9541984732824428</v>
      </c>
      <c r="O20" s="204" t="s">
        <v>1</v>
      </c>
      <c r="P20" s="207">
        <f>IF((N12-B20)&lt;=0,"∞",(N12*B20)/(N12-B20))</f>
        <v>1.050420168067227</v>
      </c>
      <c r="Q20" s="206">
        <f>(Q12*B20)/(Q12+B20)</f>
        <v>0.936432831493614</v>
      </c>
      <c r="R20" s="204" t="s">
        <v>1</v>
      </c>
      <c r="S20" s="207">
        <f>IF((Q12-B20)&lt;=0,"∞",(Q12*B20)/(Q12-B20))</f>
        <v>1.0728258324297448</v>
      </c>
      <c r="T20" s="206">
        <f>(T12*B20)/(T12+B20)</f>
        <v>0.9124087591240876</v>
      </c>
      <c r="U20" s="204" t="s">
        <v>1</v>
      </c>
      <c r="V20" s="207">
        <f>IF((T12-B20)&lt;=0,"∞",(T12*B20)/(T12-B20))</f>
        <v>1.1061946902654867</v>
      </c>
      <c r="W20" s="206">
        <f>(W12*B20)/(W12+B20)</f>
        <v>0.8804642144122291</v>
      </c>
      <c r="X20" s="204" t="s">
        <v>1</v>
      </c>
      <c r="Y20" s="207">
        <f>IF((W12-B20)&lt;=0,"∞",(W12*B20)/(W12-B20))</f>
        <v>1.1570920221398997</v>
      </c>
      <c r="Z20" s="206">
        <f>(Z12*B20)/(Z12+B20)</f>
        <v>0.8389261744966443</v>
      </c>
      <c r="AA20" s="204" t="s">
        <v>1</v>
      </c>
      <c r="AB20" s="207">
        <f>IF((Z12-B20)&lt;=0,"∞",(Z12*B20)/(Z12-B20))</f>
        <v>1.2376237623762376</v>
      </c>
      <c r="AC20" s="206">
        <f>(AC12*B20)/(AC12+B20)</f>
        <v>0.7864547303862858</v>
      </c>
      <c r="AD20" s="204" t="s">
        <v>1</v>
      </c>
      <c r="AE20" s="208">
        <f>IF((AC12-B20)&lt;=0,"∞",(AC12*B20)/(AC12-B20))</f>
        <v>1.3727382496454976</v>
      </c>
    </row>
    <row r="21" spans="1:31" ht="12.75">
      <c r="A21" s="129"/>
      <c r="B21" s="108">
        <v>1.5</v>
      </c>
      <c r="C21" s="108"/>
      <c r="D21" s="32" t="s">
        <v>4</v>
      </c>
      <c r="E21" s="191">
        <f>(E12*B21)/(E12+B21)</f>
        <v>1.462764104955938</v>
      </c>
      <c r="F21" s="192" t="s">
        <v>1</v>
      </c>
      <c r="G21" s="193">
        <f>IF((E12-B21)&lt;=0,"∞",(E12*B21)/(E12-B21))</f>
        <v>1.5391811555728847</v>
      </c>
      <c r="H21" s="194">
        <f>(H12*B21)/(H12+B21)</f>
        <v>1.4478764478764479</v>
      </c>
      <c r="I21" s="192" t="s">
        <v>1</v>
      </c>
      <c r="J21" s="195">
        <f>IF((H12-B21)&lt;=0,"∞",(H12*B21)/(H12-B21))</f>
        <v>1.5560165975103735</v>
      </c>
      <c r="K21" s="194">
        <f>(K12*B21)/(K12+B21)</f>
        <v>1.4273321124673681</v>
      </c>
      <c r="L21" s="192" t="s">
        <v>1</v>
      </c>
      <c r="M21" s="195">
        <f>IF((K12-B21)&lt;=0,"∞",(K12*B21)/(K12-B21))</f>
        <v>1.5804640953031728</v>
      </c>
      <c r="N21" s="194">
        <f>(N12*B21)/(N12+B21)</f>
        <v>1.3992537313432836</v>
      </c>
      <c r="O21" s="192" t="s">
        <v>1</v>
      </c>
      <c r="P21" s="195">
        <f>IF((N12-B21)&lt;=0,"∞",(N12*B21)/(N12-B21))</f>
        <v>1.6163793103448276</v>
      </c>
      <c r="Q21" s="194">
        <f>(Q12*B21)/(Q12+B21)</f>
        <v>1.361379720202768</v>
      </c>
      <c r="R21" s="192" t="s">
        <v>1</v>
      </c>
      <c r="S21" s="195">
        <f>IF((Q12-B21)&lt;=0,"∞",(Q12*B21)/(Q12-B21))</f>
        <v>1.6700501446358789</v>
      </c>
      <c r="T21" s="194">
        <f>(T12*B21)/(T12+B21)</f>
        <v>1.3111888111888113</v>
      </c>
      <c r="U21" s="192" t="s">
        <v>1</v>
      </c>
      <c r="V21" s="195">
        <f>IF((T12-B21)&lt;=0,"∞",(T12*B21)/(T12-B21))</f>
        <v>1.752336448598131</v>
      </c>
      <c r="W21" s="194">
        <f>(W12*B21)/(W12+B21)</f>
        <v>1.246212808105148</v>
      </c>
      <c r="X21" s="192" t="s">
        <v>1</v>
      </c>
      <c r="Y21" s="195">
        <f>IF((W12-B21)&lt;=0,"∞",(W12*B21)/(W12-B21))</f>
        <v>1.883586217066782</v>
      </c>
      <c r="Z21" s="194">
        <f>(Z12*B21)/(Z12+B21)</f>
        <v>1.1645962732919255</v>
      </c>
      <c r="AA21" s="192" t="s">
        <v>1</v>
      </c>
      <c r="AB21" s="195">
        <f>IF((Z12-B21)&lt;=0,"∞",(Z12*B21)/(Z12-B21))</f>
        <v>2.106741573033708</v>
      </c>
      <c r="AC21" s="194">
        <f>(AC12*B21)/(AC12+B21)</f>
        <v>1.0658757349790229</v>
      </c>
      <c r="AD21" s="192" t="s">
        <v>1</v>
      </c>
      <c r="AE21" s="196">
        <f>IF((AC12-B21)&lt;=0,"∞",(AC12*B21)/(AC12-B21))</f>
        <v>2.5307635652588347</v>
      </c>
    </row>
    <row r="22" spans="1:31" ht="12.75">
      <c r="A22" s="129"/>
      <c r="B22" s="106">
        <v>2</v>
      </c>
      <c r="C22" s="107"/>
      <c r="D22" s="33" t="s">
        <v>4</v>
      </c>
      <c r="E22" s="197">
        <f>(E12*B22)/(E12+B22)</f>
        <v>1.9343461157314141</v>
      </c>
      <c r="F22" s="198" t="s">
        <v>1</v>
      </c>
      <c r="G22" s="199">
        <f>IF((E12-B22)&lt;=0,"∞",(E12*B22)/(E12-B22))</f>
        <v>2.0702671988069343</v>
      </c>
      <c r="H22" s="200">
        <f>(H12*B22)/(H12+B22)</f>
        <v>1.9083969465648856</v>
      </c>
      <c r="I22" s="198" t="s">
        <v>1</v>
      </c>
      <c r="J22" s="201">
        <f>IF((H12-B22)&lt;=0,"∞",(H12*B22)/(H12-B22))</f>
        <v>2.100840336134454</v>
      </c>
      <c r="K22" s="200">
        <f>(K12*B22)/(K12+B22)</f>
        <v>1.872865662987228</v>
      </c>
      <c r="L22" s="198" t="s">
        <v>1</v>
      </c>
      <c r="M22" s="201">
        <f>IF((K12-B22)&lt;=0,"∞",(K12*B22)/(K12-B22))</f>
        <v>2.1456516648594897</v>
      </c>
      <c r="N22" s="200">
        <f>(N12*B22)/(N12+B22)</f>
        <v>1.8248175182481752</v>
      </c>
      <c r="O22" s="198" t="s">
        <v>1</v>
      </c>
      <c r="P22" s="201">
        <f>IF((N12-B22)&lt;=0,"∞",(N12*B22)/(N12-B22))</f>
        <v>2.2123893805309733</v>
      </c>
      <c r="Q22" s="200">
        <f>(Q12*B22)/(Q12+B22)</f>
        <v>1.7609284288244582</v>
      </c>
      <c r="R22" s="198" t="s">
        <v>1</v>
      </c>
      <c r="S22" s="201">
        <f>IF((Q12-B22)&lt;=0,"∞",(Q12*B22)/(Q12-B22))</f>
        <v>2.3141840442797994</v>
      </c>
      <c r="T22" s="200">
        <f>(T12*B22)/(T12+B22)</f>
        <v>1.6778523489932886</v>
      </c>
      <c r="U22" s="198" t="s">
        <v>1</v>
      </c>
      <c r="V22" s="201">
        <f>IF((T12-B22)&lt;=0,"∞",(T12*B22)/(T12-B22))</f>
        <v>2.4752475247524752</v>
      </c>
      <c r="W22" s="200">
        <f>(W12*B22)/(W12+B22)</f>
        <v>1.5729094607725715</v>
      </c>
      <c r="X22" s="198" t="s">
        <v>1</v>
      </c>
      <c r="Y22" s="201">
        <f>IF((W12-B22)&lt;=0,"∞",(W12*B22)/(W12-B22))</f>
        <v>2.7454764992909952</v>
      </c>
      <c r="Z22" s="200">
        <f>(Z12*B22)/(Z12+B22)</f>
        <v>1.445086705202312</v>
      </c>
      <c r="AA22" s="198" t="s">
        <v>1</v>
      </c>
      <c r="AB22" s="201">
        <f>IF((Z12-B22)&lt;=0,"∞",(Z12*B22)/(Z12-B22))</f>
        <v>3.246753246753247</v>
      </c>
      <c r="AC22" s="200">
        <f>(AC12*B22)/(AC12+B22)</f>
        <v>1.296127553011061</v>
      </c>
      <c r="AD22" s="198" t="s">
        <v>1</v>
      </c>
      <c r="AE22" s="202">
        <f>IF((AC12-B22)&lt;=0,"∞",(AC12*B22)/(AC12-B22))</f>
        <v>4.376923186754756</v>
      </c>
    </row>
    <row r="23" spans="1:31" ht="12.75">
      <c r="A23" s="129"/>
      <c r="B23" s="108">
        <v>2.5</v>
      </c>
      <c r="C23" s="108"/>
      <c r="D23" s="32" t="s">
        <v>4</v>
      </c>
      <c r="E23" s="191">
        <f>(E12*B23)/(E12+B23)</f>
        <v>2.3982508343238007</v>
      </c>
      <c r="F23" s="192" t="s">
        <v>1</v>
      </c>
      <c r="G23" s="193">
        <f>IF((E12-B23)&lt;=0,"∞",(E12*B23)/(E12-B23))</f>
        <v>2.610765394888782</v>
      </c>
      <c r="H23" s="194">
        <f>(H12*B23)/(H12+B23)</f>
        <v>2.358490566037736</v>
      </c>
      <c r="I23" s="192" t="s">
        <v>1</v>
      </c>
      <c r="J23" s="195">
        <f>IF((H12-B23)&lt;=0,"∞",(H12*B23)/(H12-B23))</f>
        <v>2.6595744680851063</v>
      </c>
      <c r="K23" s="194">
        <f>(K12*B23)/(K12+B23)</f>
        <v>2.304460078207127</v>
      </c>
      <c r="L23" s="192" t="s">
        <v>1</v>
      </c>
      <c r="M23" s="195">
        <f>IF((K12-B23)&lt;=0,"∞",(K12*B23)/(K12-B23))</f>
        <v>2.7318010015672485</v>
      </c>
      <c r="N23" s="194">
        <f>(N12*B23)/(N12+B23)</f>
        <v>2.232142857142857</v>
      </c>
      <c r="O23" s="192" t="s">
        <v>1</v>
      </c>
      <c r="P23" s="195">
        <f>IF((N12-B23)&lt;=0,"∞",(N12*B23)/(N12-B23))</f>
        <v>2.840909090909091</v>
      </c>
      <c r="Q23" s="194">
        <f>(Q12*B23)/(Q12+B23)</f>
        <v>2.1372898798270916</v>
      </c>
      <c r="R23" s="192" t="s">
        <v>1</v>
      </c>
      <c r="S23" s="195">
        <f>IF((Q12-B23)&lt;=0,"∞",(Q12*B23)/(Q12-B23))</f>
        <v>3.010980301392019</v>
      </c>
      <c r="T23" s="194">
        <f>(T12*B23)/(T12+B23)</f>
        <v>2.0161290322580645</v>
      </c>
      <c r="U23" s="192" t="s">
        <v>1</v>
      </c>
      <c r="V23" s="195">
        <f>IF((T12-B23)&lt;=0,"∞",(T12*B23)/(T12-B23))</f>
        <v>3.2894736842105265</v>
      </c>
      <c r="W23" s="194">
        <f>(W12*B23)/(W12+B23)</f>
        <v>1.866491707251518</v>
      </c>
      <c r="X23" s="192" t="s">
        <v>1</v>
      </c>
      <c r="Y23" s="195">
        <f>IF((W12-B23)&lt;=0,"∞",(W12*B23)/(W12-B23))</f>
        <v>3.7845028677936905</v>
      </c>
      <c r="Z23" s="194">
        <f>(Z12*B23)/(Z12+B23)</f>
        <v>1.689189189189189</v>
      </c>
      <c r="AA23" s="192" t="s">
        <v>1</v>
      </c>
      <c r="AB23" s="195">
        <f>IF((Z12-B23)&lt;=0,"∞",(Z12*B23)/(Z12-B23))</f>
        <v>4.807692307692308</v>
      </c>
      <c r="AC23" s="194">
        <f>(AC12*B23)/(AC12+B23)</f>
        <v>1.4891389561429635</v>
      </c>
      <c r="AD23" s="192" t="s">
        <v>1</v>
      </c>
      <c r="AE23" s="196">
        <f>IF((AC12-B23)&lt;=0,"∞",(AC12*B23)/(AC12-B23))</f>
        <v>7.78385807649799</v>
      </c>
    </row>
    <row r="24" spans="1:31" ht="12.75">
      <c r="A24" s="129"/>
      <c r="B24" s="108">
        <v>3</v>
      </c>
      <c r="C24" s="108"/>
      <c r="D24" s="32" t="s">
        <v>4</v>
      </c>
      <c r="E24" s="203">
        <f>(E12*B24)/(E12+B24)</f>
        <v>2.8546642249347363</v>
      </c>
      <c r="F24" s="204" t="s">
        <v>1</v>
      </c>
      <c r="G24" s="205">
        <f>IF((E12-B24)&lt;=0,"∞",(E12*B24)/(E12-B24))</f>
        <v>3.160928190606346</v>
      </c>
      <c r="H24" s="206">
        <f>(H12*B24)/(H12+B24)</f>
        <v>2.798507462686567</v>
      </c>
      <c r="I24" s="204" t="s">
        <v>1</v>
      </c>
      <c r="J24" s="207">
        <f>IF((H12-B24)&lt;=0,"∞",(H12*B24)/(H12-B24))</f>
        <v>3.2327586206896552</v>
      </c>
      <c r="K24" s="206">
        <f>(K12*B24)/(K12+B24)</f>
        <v>2.722759440405536</v>
      </c>
      <c r="L24" s="204" t="s">
        <v>1</v>
      </c>
      <c r="M24" s="207">
        <f>IF((K12-B24)&lt;=0,"∞",(K12*B24)/(K12-B24))</f>
        <v>3.3401002892717577</v>
      </c>
      <c r="N24" s="206">
        <f>(N12*B24)/(N12+B24)</f>
        <v>2.6223776223776225</v>
      </c>
      <c r="O24" s="204" t="s">
        <v>1</v>
      </c>
      <c r="P24" s="207">
        <f>IF((N12-B24)&lt;=0,"∞",(N12*B24)/(N12-B24))</f>
        <v>3.504672897196262</v>
      </c>
      <c r="Q24" s="206">
        <f>(Q12*B24)/(Q12+B24)</f>
        <v>2.492425616210296</v>
      </c>
      <c r="R24" s="204" t="s">
        <v>1</v>
      </c>
      <c r="S24" s="207">
        <f>IF((Q12-B24)&lt;=0,"∞",(Q12*B24)/(Q12-B24))</f>
        <v>3.767172434133564</v>
      </c>
      <c r="T24" s="206">
        <f>(T12*B24)/(T12+B24)</f>
        <v>2.329192546583851</v>
      </c>
      <c r="U24" s="204" t="s">
        <v>1</v>
      </c>
      <c r="V24" s="207">
        <f>IF((T12-B24)&lt;=0,"∞",(T12*B24)/(T12-B24))</f>
        <v>4.213483146067416</v>
      </c>
      <c r="W24" s="206">
        <f>(W12*B24)/(W12+B24)</f>
        <v>2.1317514699580458</v>
      </c>
      <c r="X24" s="204" t="s">
        <v>1</v>
      </c>
      <c r="Y24" s="207">
        <f>IF((W12-B24)&lt;=0,"∞",(W12*B24)/(W12-B24))</f>
        <v>5.0615271305176694</v>
      </c>
      <c r="Z24" s="206">
        <f>(Z12*B24)/(Z12+B24)</f>
        <v>1.9035532994923856</v>
      </c>
      <c r="AA24" s="204" t="s">
        <v>1</v>
      </c>
      <c r="AB24" s="207">
        <f>IF((Z12-B24)&lt;=0,"∞",(Z12*B24)/(Z12-B24))</f>
        <v>7.075471698113209</v>
      </c>
      <c r="AC24" s="206">
        <f>(AC12*B24)/(AC12+B24)</f>
        <v>1.6532687494628937</v>
      </c>
      <c r="AD24" s="204" t="s">
        <v>1</v>
      </c>
      <c r="AE24" s="208">
        <f>IF((AC12-B24)&lt;=0,"∞",(AC12*B24)/(AC12-B24))</f>
        <v>16.18009628763052</v>
      </c>
    </row>
    <row r="25" spans="1:31" ht="12.75">
      <c r="A25" s="129"/>
      <c r="B25" s="106">
        <v>4</v>
      </c>
      <c r="C25" s="107"/>
      <c r="D25" s="33" t="s">
        <v>4</v>
      </c>
      <c r="E25" s="209">
        <f>(E12*B25)/(E12+B25)</f>
        <v>3.745731325974456</v>
      </c>
      <c r="F25" s="210" t="s">
        <v>1</v>
      </c>
      <c r="G25" s="211">
        <f>IF((E12-B25)&lt;=0,"∞",(E12*B25)/(E12-B25))</f>
        <v>4.291303329718979</v>
      </c>
      <c r="H25" s="212">
        <f>(H12*B25)/(H12+B25)</f>
        <v>3.6496350364963503</v>
      </c>
      <c r="I25" s="210" t="s">
        <v>1</v>
      </c>
      <c r="J25" s="213">
        <f>IF((H12-B25)&lt;=0,"∞",(H12*B25)/(H12-B25))</f>
        <v>4.424778761061947</v>
      </c>
      <c r="K25" s="212">
        <f>(K12*B25)/(K12+B25)</f>
        <v>3.5218568576489164</v>
      </c>
      <c r="L25" s="210" t="s">
        <v>1</v>
      </c>
      <c r="M25" s="213">
        <f>IF((K12-B25)&lt;=0,"∞",(K12*B25)/(K12-B25))</f>
        <v>4.628368088559599</v>
      </c>
      <c r="N25" s="212">
        <f>(N12*B25)/(N12+B25)</f>
        <v>3.3557046979865772</v>
      </c>
      <c r="O25" s="210" t="s">
        <v>1</v>
      </c>
      <c r="P25" s="213">
        <f>IF((N12-B25)&lt;=0,"∞",(N12*B25)/(N12-B25))</f>
        <v>4.9504950495049505</v>
      </c>
      <c r="Q25" s="212">
        <f>(Q12*B25)/(Q12+B25)</f>
        <v>3.145818921545143</v>
      </c>
      <c r="R25" s="210" t="s">
        <v>1</v>
      </c>
      <c r="S25" s="213">
        <f>IF((Q12-B25)&lt;=0,"∞",(Q12*B25)/(Q12-B25))</f>
        <v>5.4909529985819905</v>
      </c>
      <c r="T25" s="212">
        <f>(T12*B25)/(T12+B25)</f>
        <v>2.890173410404624</v>
      </c>
      <c r="U25" s="210" t="s">
        <v>1</v>
      </c>
      <c r="V25" s="213">
        <f>IF((T12-B25)&lt;=0,"∞",(T12*B25)/(T12-B25))</f>
        <v>6.493506493506494</v>
      </c>
      <c r="W25" s="212">
        <f>(W12*B25)/(W12+B25)</f>
        <v>2.592255106022122</v>
      </c>
      <c r="X25" s="210" t="s">
        <v>1</v>
      </c>
      <c r="Y25" s="213">
        <f>IF((W12-B25)&lt;=0,"∞",(W12*B25)/(W12-B25))</f>
        <v>8.753846373509512</v>
      </c>
      <c r="Z25" s="212">
        <f>(Z12*B25)/(Z12+B25)</f>
        <v>2.262443438914027</v>
      </c>
      <c r="AA25" s="210" t="s">
        <v>1</v>
      </c>
      <c r="AB25" s="213">
        <f>IF((Z12-B25)&lt;=0,"∞",(Z12*B25)/(Z12-B25))</f>
        <v>17.24137931034484</v>
      </c>
      <c r="AC25" s="212">
        <f>(AC12*B25)/(AC12+B25)</f>
        <v>1.9174389005730537</v>
      </c>
      <c r="AD25" s="210" t="s">
        <v>1</v>
      </c>
      <c r="AE25" s="214" t="str">
        <f>IF((AC12-B25)&lt;=0,"∞",(AC12*B25)/(AC12-B25))</f>
        <v>∞</v>
      </c>
    </row>
    <row r="26" spans="1:31" ht="12.75">
      <c r="A26" s="129"/>
      <c r="B26" s="108">
        <v>5</v>
      </c>
      <c r="C26" s="108"/>
      <c r="D26" s="32" t="s">
        <v>4</v>
      </c>
      <c r="E26" s="203">
        <f>(E12*B26)/(E12+B26)</f>
        <v>4.6089201564142535</v>
      </c>
      <c r="F26" s="204" t="s">
        <v>1</v>
      </c>
      <c r="G26" s="205">
        <f>IF((E12-B26)&lt;=0,"∞",(E12*B26)/(E12-B26))</f>
        <v>5.463602003134497</v>
      </c>
      <c r="H26" s="206">
        <f>(H12*B26)/(H12+B26)</f>
        <v>4.464285714285714</v>
      </c>
      <c r="I26" s="204" t="s">
        <v>1</v>
      </c>
      <c r="J26" s="207">
        <f>IF((H12-B26)&lt;=0,"∞",(H12*B26)/(H12-B26))</f>
        <v>5.681818181818182</v>
      </c>
      <c r="K26" s="206">
        <f>(K12*B26)/(K12+B26)</f>
        <v>4.274579759654183</v>
      </c>
      <c r="L26" s="204" t="s">
        <v>1</v>
      </c>
      <c r="M26" s="207">
        <f>IF((K12-B26)&lt;=0,"∞",(K12*B26)/(K12-B26))</f>
        <v>6.021960602784038</v>
      </c>
      <c r="N26" s="206">
        <f>(N12*B26)/(N12+B26)</f>
        <v>4.032258064516129</v>
      </c>
      <c r="O26" s="204" t="s">
        <v>1</v>
      </c>
      <c r="P26" s="207">
        <f>IF((N12-B26)&lt;=0,"∞",(N12*B26)/(N12-B26))</f>
        <v>6.578947368421053</v>
      </c>
      <c r="Q26" s="206">
        <f>(Q12*B26)/(Q12+B26)</f>
        <v>3.732983414503036</v>
      </c>
      <c r="R26" s="204" t="s">
        <v>1</v>
      </c>
      <c r="S26" s="207">
        <f>IF((Q12-B26)&lt;=0,"∞",(Q12*B26)/(Q12-B26))</f>
        <v>7.569005735587381</v>
      </c>
      <c r="T26" s="206">
        <f>(T12*B26)/(T12+B26)</f>
        <v>3.378378378378378</v>
      </c>
      <c r="U26" s="204" t="s">
        <v>1</v>
      </c>
      <c r="V26" s="207">
        <f>IF((T12-B26)&lt;=0,"∞",(T12*B26)/(T12-B26))</f>
        <v>9.615384615384617</v>
      </c>
      <c r="W26" s="206">
        <f>(W12*B26)/(W12+B26)</f>
        <v>2.978277912285927</v>
      </c>
      <c r="X26" s="204" t="s">
        <v>1</v>
      </c>
      <c r="Y26" s="207">
        <f>IF((W12-B26)&lt;=0,"∞",(W12*B26)/(W12-B26))</f>
        <v>15.56771615299598</v>
      </c>
      <c r="Z26" s="206">
        <f>(Z12*B26)/(Z12+B26)</f>
        <v>2.551020408163265</v>
      </c>
      <c r="AA26" s="204" t="s">
        <v>1</v>
      </c>
      <c r="AB26" s="207">
        <f>IF((Z12-B26)&lt;=0,"∞",(Z12*B26)/(Z12-B26))</f>
        <v>125.00000000000068</v>
      </c>
      <c r="AC26" s="206">
        <f>(AC12*B26)/(AC12+B26)</f>
        <v>2.1207603171143927</v>
      </c>
      <c r="AD26" s="204" t="s">
        <v>1</v>
      </c>
      <c r="AE26" s="208" t="str">
        <f>IF((AC12-B26)&lt;=0,"∞",(AC12*B26)/(AC12-B26))</f>
        <v>∞</v>
      </c>
    </row>
    <row r="27" spans="1:31" ht="12.75">
      <c r="A27" s="129"/>
      <c r="B27" s="108">
        <v>6</v>
      </c>
      <c r="C27" s="108"/>
      <c r="D27" s="32" t="s">
        <v>4</v>
      </c>
      <c r="E27" s="191">
        <f>(E12*B27)/(E12+B27)</f>
        <v>5.445518880811071</v>
      </c>
      <c r="F27" s="192" t="s">
        <v>1</v>
      </c>
      <c r="G27" s="193">
        <f>IF((E12-B27)&lt;=0,"∞",(E12*B27)/(E12-B27))</f>
        <v>6.680200578543516</v>
      </c>
      <c r="H27" s="194">
        <f>(H12*B27)/(H12+B27)</f>
        <v>5.244755244755245</v>
      </c>
      <c r="I27" s="192" t="s">
        <v>1</v>
      </c>
      <c r="J27" s="195">
        <f>IF((H12-B27)&lt;=0,"∞",(H12*B27)/(H12-B27))</f>
        <v>7.009345794392524</v>
      </c>
      <c r="K27" s="194">
        <f>(K12*B27)/(K12+B27)</f>
        <v>4.984851232420592</v>
      </c>
      <c r="L27" s="192" t="s">
        <v>1</v>
      </c>
      <c r="M27" s="195">
        <f>IF((K12-B27)&lt;=0,"∞",(K12*B27)/(K12-B27))</f>
        <v>7.534344868267128</v>
      </c>
      <c r="N27" s="194">
        <f>(N12*B27)/(N12+B27)</f>
        <v>4.658385093167702</v>
      </c>
      <c r="O27" s="192" t="s">
        <v>1</v>
      </c>
      <c r="P27" s="195">
        <f>IF((N12-B27)&lt;=0,"∞",(N12*B27)/(N12-B27))</f>
        <v>8.426966292134832</v>
      </c>
      <c r="Q27" s="194">
        <f>(Q12*B27)/(Q12+B27)</f>
        <v>4.2635029399160915</v>
      </c>
      <c r="R27" s="192" t="s">
        <v>1</v>
      </c>
      <c r="S27" s="195">
        <f>IF((Q12-B27)&lt;=0,"∞",(Q12*B27)/(Q12-B27))</f>
        <v>10.123054261035339</v>
      </c>
      <c r="T27" s="194">
        <f>(T12*B27)/(T12+B27)</f>
        <v>3.807106598984771</v>
      </c>
      <c r="U27" s="192" t="s">
        <v>1</v>
      </c>
      <c r="V27" s="195">
        <f>IF((T12-B27)&lt;=0,"∞",(T12*B27)/(T12-B27))</f>
        <v>14.150943396226419</v>
      </c>
      <c r="W27" s="194">
        <f>(W12*B27)/(W12+B27)</f>
        <v>3.3065374989257874</v>
      </c>
      <c r="X27" s="192" t="s">
        <v>1</v>
      </c>
      <c r="Y27" s="195">
        <f>IF((W12-B27)&lt;=0,"∞",(W12*B27)/(W12-B27))</f>
        <v>32.36019257526104</v>
      </c>
      <c r="Z27" s="194">
        <f>(Z12*B27)/(Z12+B27)</f>
        <v>2.7881040892193307</v>
      </c>
      <c r="AA27" s="192" t="s">
        <v>1</v>
      </c>
      <c r="AB27" s="195" t="str">
        <f>IF((Z12-B27)&lt;=0,"∞",(Z12*B27)/(Z12-B27))</f>
        <v>∞</v>
      </c>
      <c r="AC27" s="194">
        <f>(AC12*B27)/(AC12+B27)</f>
        <v>2.282085531639813</v>
      </c>
      <c r="AD27" s="192" t="s">
        <v>1</v>
      </c>
      <c r="AE27" s="196" t="str">
        <f>IF((AC12-B27)&lt;=0,"∞",(AC12*B27)/(AC12-B27))</f>
        <v>∞</v>
      </c>
    </row>
    <row r="28" spans="1:31" ht="12.75">
      <c r="A28" s="129"/>
      <c r="B28" s="106">
        <v>7</v>
      </c>
      <c r="C28" s="107"/>
      <c r="D28" s="33" t="s">
        <v>4</v>
      </c>
      <c r="E28" s="197">
        <f>(E12*B28)/(E12+B28)</f>
        <v>6.25673750499511</v>
      </c>
      <c r="F28" s="198" t="s">
        <v>1</v>
      </c>
      <c r="G28" s="199">
        <f>IF((E12-B28)&lt;=0,"∞",(E12*B28)/(E12-B28))</f>
        <v>7.943658483190159</v>
      </c>
      <c r="H28" s="200">
        <f>(H12*B28)/(H12+B28)</f>
        <v>5.993150684931507</v>
      </c>
      <c r="I28" s="198" t="s">
        <v>1</v>
      </c>
      <c r="J28" s="201">
        <f>IF((H12-B28)&lt;=0,"∞",(H12*B28)/(H12-B28))</f>
        <v>8.41346153846154</v>
      </c>
      <c r="K28" s="200">
        <f>(K12*B28)/(K12+B28)</f>
        <v>5.656163995889193</v>
      </c>
      <c r="L28" s="198" t="s">
        <v>1</v>
      </c>
      <c r="M28" s="201">
        <f>IF((K12-B28)&lt;=0,"∞",(K12*B28)/(K12-B28))</f>
        <v>9.181386027850888</v>
      </c>
      <c r="N28" s="200">
        <f>(N12*B28)/(N12+B28)</f>
        <v>5.2395209580838324</v>
      </c>
      <c r="O28" s="198" t="s">
        <v>1</v>
      </c>
      <c r="P28" s="201">
        <f>IF((N12-B28)&lt;=0,"∞",(N12*B28)/(N12-B28))</f>
        <v>10.542168674698797</v>
      </c>
      <c r="Q28" s="200">
        <f>(Q12*B28)/(Q12+B28)</f>
        <v>4.745197287161177</v>
      </c>
      <c r="R28" s="198" t="s">
        <v>1</v>
      </c>
      <c r="S28" s="201">
        <f>IF((Q12-B28)&lt;=0,"∞",(Q12*B28)/(Q12-B28))</f>
        <v>13.337798496917522</v>
      </c>
      <c r="T28" s="200">
        <f>(T12*B28)/(T12+B28)</f>
        <v>4.186602870813397</v>
      </c>
      <c r="U28" s="198" t="s">
        <v>1</v>
      </c>
      <c r="V28" s="201">
        <f>IF((T12-B28)&lt;=0,"∞",(T12*B28)/(T12-B28))</f>
        <v>21.34146341463416</v>
      </c>
      <c r="W28" s="200">
        <f>(W12*B28)/(W12+B28)</f>
        <v>3.589096606462335</v>
      </c>
      <c r="X28" s="198" t="s">
        <v>1</v>
      </c>
      <c r="Y28" s="201">
        <f>IF((W12-B28)&lt;=0,"∞",(W12*B28)/(W12-B28))</f>
        <v>140.99120742526327</v>
      </c>
      <c r="Z28" s="200">
        <f>(Z12*B28)/(Z12+B28)</f>
        <v>2.986348122866894</v>
      </c>
      <c r="AA28" s="198" t="s">
        <v>1</v>
      </c>
      <c r="AB28" s="201" t="str">
        <f>IF((Z12-B28)&lt;=0,"∞",(Z12*B28)/(Z12-B28))</f>
        <v>∞</v>
      </c>
      <c r="AC28" s="200">
        <f>(AC12*B28)/(AC12+B28)</f>
        <v>2.413208085364744</v>
      </c>
      <c r="AD28" s="198" t="s">
        <v>1</v>
      </c>
      <c r="AE28" s="202" t="str">
        <f>IF((AC12-B28)&lt;=0,"∞",(AC12*B28)/(AC12-B28))</f>
        <v>∞</v>
      </c>
    </row>
    <row r="29" spans="1:31" ht="12.75">
      <c r="A29" s="129"/>
      <c r="B29" s="108">
        <v>8</v>
      </c>
      <c r="C29" s="108"/>
      <c r="D29" s="32" t="s">
        <v>4</v>
      </c>
      <c r="E29" s="191">
        <f>(E12*B29)/(E12+B29)</f>
        <v>7.043713715297832</v>
      </c>
      <c r="F29" s="192" t="s">
        <v>1</v>
      </c>
      <c r="G29" s="193">
        <f>IF((E12-B29)&lt;=0,"∞",(E12*B29)/(E12-B29))</f>
        <v>9.256736177119198</v>
      </c>
      <c r="H29" s="194">
        <f>(H12*B29)/(H12+B29)</f>
        <v>6.7114093959731544</v>
      </c>
      <c r="I29" s="192" t="s">
        <v>1</v>
      </c>
      <c r="J29" s="195">
        <f>IF((H12-B29)&lt;=0,"∞",(H12*B29)/(H12-B29))</f>
        <v>9.900990099009901</v>
      </c>
      <c r="K29" s="194">
        <f>(K12*B29)/(K12+B29)</f>
        <v>6.291637843090286</v>
      </c>
      <c r="L29" s="192" t="s">
        <v>1</v>
      </c>
      <c r="M29" s="195">
        <f>IF((K12-B29)&lt;=0,"∞",(K12*B29)/(K12-B29))</f>
        <v>10.981905997163981</v>
      </c>
      <c r="N29" s="194">
        <f>(N12*B29)/(N12+B29)</f>
        <v>5.780346820809248</v>
      </c>
      <c r="O29" s="192" t="s">
        <v>1</v>
      </c>
      <c r="P29" s="195">
        <f>IF((N12-B29)&lt;=0,"∞",(N12*B29)/(N12-B29))</f>
        <v>12.987012987012989</v>
      </c>
      <c r="Q29" s="194">
        <f>(Q12*B29)/(Q12+B29)</f>
        <v>5.184510212044244</v>
      </c>
      <c r="R29" s="192" t="s">
        <v>1</v>
      </c>
      <c r="S29" s="195">
        <f>IF((Q12-B29)&lt;=0,"∞",(Q12*B29)/(Q12-B29))</f>
        <v>17.507692747019025</v>
      </c>
      <c r="T29" s="194">
        <f>(T12*B29)/(T12+B29)</f>
        <v>4.524886877828054</v>
      </c>
      <c r="U29" s="192" t="s">
        <v>1</v>
      </c>
      <c r="V29" s="195">
        <f>IF((T12-B29)&lt;=0,"∞",(T12*B29)/(T12-B29))</f>
        <v>34.48275862068968</v>
      </c>
      <c r="W29" s="194">
        <f>(W12*B29)/(W12+B29)</f>
        <v>3.8348778011461073</v>
      </c>
      <c r="X29" s="192" t="s">
        <v>1</v>
      </c>
      <c r="Y29" s="195" t="str">
        <f>IF((W12-B29)&lt;=0,"∞",(W12*B29)/(W12-B29))</f>
        <v>∞</v>
      </c>
      <c r="Z29" s="194">
        <f>(Z12*B29)/(Z12+B29)</f>
        <v>3.154574132492113</v>
      </c>
      <c r="AA29" s="192" t="s">
        <v>1</v>
      </c>
      <c r="AB29" s="195" t="str">
        <f>IF((Z12-B29)&lt;=0,"∞",(Z12*B29)/(Z12-B29))</f>
        <v>∞</v>
      </c>
      <c r="AC29" s="194">
        <f>(AC12*B29)/(AC12+B29)</f>
        <v>2.5218836200477464</v>
      </c>
      <c r="AD29" s="192" t="s">
        <v>1</v>
      </c>
      <c r="AE29" s="196" t="str">
        <f>IF((AC12-B29)&lt;=0,"∞",(AC12*B29)/(AC12-B29))</f>
        <v>∞</v>
      </c>
    </row>
    <row r="30" spans="1:31" ht="12.75">
      <c r="A30" s="129"/>
      <c r="B30" s="108">
        <v>9</v>
      </c>
      <c r="C30" s="108"/>
      <c r="D30" s="32" t="s">
        <v>4</v>
      </c>
      <c r="E30" s="203">
        <f>(E12*B30)/(E12+B30)</f>
        <v>7.8075182019893585</v>
      </c>
      <c r="F30" s="204" t="s">
        <v>1</v>
      </c>
      <c r="G30" s="205">
        <f>IF((E12-B30)&lt;=0,"∞",(E12*B30)/(E12-B30))</f>
        <v>10.622415286428451</v>
      </c>
      <c r="H30" s="206">
        <f>(H12*B30)/(H12+B30)</f>
        <v>7.401315789473683</v>
      </c>
      <c r="I30" s="204" t="s">
        <v>1</v>
      </c>
      <c r="J30" s="207">
        <f>IF((H12-B30)&lt;=0,"∞",(H12*B30)/(H12-B30))</f>
        <v>11.479591836734693</v>
      </c>
      <c r="K30" s="206">
        <f>(K12*B30)/(K12+B30)</f>
        <v>6.894068119073708</v>
      </c>
      <c r="L30" s="204" t="s">
        <v>1</v>
      </c>
      <c r="M30" s="207">
        <f>IF((K12-B30)&lt;=0,"∞",(K12*B30)/(K12-B30))</f>
        <v>12.958405940360187</v>
      </c>
      <c r="N30" s="206">
        <f>(N12*B30)/(N12+B30)</f>
        <v>6.284916201117317</v>
      </c>
      <c r="O30" s="204" t="s">
        <v>1</v>
      </c>
      <c r="P30" s="207">
        <f>IF((N12-B30)&lt;=0,"∞",(N12*B30)/(N12-B30))</f>
        <v>15.845070422535214</v>
      </c>
      <c r="Q30" s="206">
        <f>(Q12*B30)/(Q12+B30)</f>
        <v>5.58679935523685</v>
      </c>
      <c r="R30" s="204" t="s">
        <v>1</v>
      </c>
      <c r="S30" s="207">
        <f>IF((Q12-B30)&lt;=0,"∞",(Q12*B30)/(Q12-B30))</f>
        <v>23.13269416053973</v>
      </c>
      <c r="T30" s="206">
        <f>(T12*B30)/(T12+B30)</f>
        <v>4.82832618025751</v>
      </c>
      <c r="U30" s="204" t="s">
        <v>1</v>
      </c>
      <c r="V30" s="207">
        <f>IF((T12-B30)&lt;=0,"∞",(T12*B30)/(T12-B30))</f>
        <v>66.17647058823539</v>
      </c>
      <c r="W30" s="206">
        <f>(W12*B30)/(W12+B30)</f>
        <v>4.050622851918868</v>
      </c>
      <c r="X30" s="204" t="s">
        <v>1</v>
      </c>
      <c r="Y30" s="207" t="str">
        <f>IF((W12-B30)&lt;=0,"∞",(W12*B30)/(W12-B30))</f>
        <v>∞</v>
      </c>
      <c r="Z30" s="206">
        <f>(Z12*B30)/(Z12+B30)</f>
        <v>3.299120234604105</v>
      </c>
      <c r="AA30" s="204" t="s">
        <v>1</v>
      </c>
      <c r="AB30" s="207" t="str">
        <f>IF((Z12-B30)&lt;=0,"∞",(Z12*B30)/(Z12-B30))</f>
        <v>∞</v>
      </c>
      <c r="AC30" s="206">
        <f>(AC12*B30)/(AC12+B30)</f>
        <v>2.613421752116339</v>
      </c>
      <c r="AD30" s="204" t="s">
        <v>1</v>
      </c>
      <c r="AE30" s="208" t="str">
        <f>IF((AC12-B30)&lt;=0,"∞",(AC12*B30)/(AC12-B30))</f>
        <v>∞</v>
      </c>
    </row>
    <row r="31" spans="1:31" ht="12.75">
      <c r="A31" s="129"/>
      <c r="B31" s="106">
        <v>10</v>
      </c>
      <c r="C31" s="107"/>
      <c r="D31" s="33" t="s">
        <v>4</v>
      </c>
      <c r="E31" s="209">
        <f>(E12*B31)/(E12+B31)</f>
        <v>8.549159519308365</v>
      </c>
      <c r="F31" s="210" t="s">
        <v>1</v>
      </c>
      <c r="G31" s="211">
        <f>IF((E12-B31)&lt;=0,"∞",(E12*B31)/(E12-B31))</f>
        <v>12.043921205568074</v>
      </c>
      <c r="H31" s="212">
        <f>(H12*B31)/(H12+B31)</f>
        <v>8.064516129032258</v>
      </c>
      <c r="I31" s="210" t="s">
        <v>1</v>
      </c>
      <c r="J31" s="213">
        <f>IF((H12-B31)&lt;=0,"∞",(H12*B31)/(H12-B31))</f>
        <v>13.157894736842106</v>
      </c>
      <c r="K31" s="212">
        <f>(K12*B31)/(K12+B31)</f>
        <v>7.465966829006072</v>
      </c>
      <c r="L31" s="210" t="s">
        <v>1</v>
      </c>
      <c r="M31" s="213">
        <f>IF((K12-B31)&lt;=0,"∞",(K12*B31)/(K12-B31))</f>
        <v>15.138011471174762</v>
      </c>
      <c r="N31" s="212">
        <f>(N12*B31)/(N12+B31)</f>
        <v>6.756756756756756</v>
      </c>
      <c r="O31" s="210" t="s">
        <v>1</v>
      </c>
      <c r="P31" s="213">
        <f>IF((N12-B31)&lt;=0,"∞",(N12*B31)/(N12-B31))</f>
        <v>19.230769230769234</v>
      </c>
      <c r="Q31" s="212">
        <f>(Q12*B31)/(Q12+B31)</f>
        <v>5.956555824571854</v>
      </c>
      <c r="R31" s="210" t="s">
        <v>1</v>
      </c>
      <c r="S31" s="213">
        <f>IF((Q12-B31)&lt;=0,"∞",(Q12*B31)/(Q12-B31))</f>
        <v>31.13543230599196</v>
      </c>
      <c r="T31" s="212">
        <f>(T12*B31)/(T12+B31)</f>
        <v>5.10204081632653</v>
      </c>
      <c r="U31" s="210" t="s">
        <v>1</v>
      </c>
      <c r="V31" s="213">
        <f>IF((T12-B31)&lt;=0,"∞",(T12*B31)/(T12-B31))</f>
        <v>250.00000000000136</v>
      </c>
      <c r="W31" s="212">
        <f>(W12*B31)/(W12+B31)</f>
        <v>4.2415206342287854</v>
      </c>
      <c r="X31" s="210" t="s">
        <v>1</v>
      </c>
      <c r="Y31" s="213" t="str">
        <f>IF((W12-B31)&lt;=0,"∞",(W12*B31)/(W12-B31))</f>
        <v>∞</v>
      </c>
      <c r="Z31" s="212">
        <f>(Z12*B31)/(Z12+B31)</f>
        <v>3.424657534246575</v>
      </c>
      <c r="AA31" s="210" t="s">
        <v>1</v>
      </c>
      <c r="AB31" s="213" t="str">
        <f>IF((Z12-B31)&lt;=0,"∞",(Z12*B31)/(Z12-B31))</f>
        <v>∞</v>
      </c>
      <c r="AC31" s="212">
        <f>(AC12*B31)/(AC12+B31)</f>
        <v>2.691579901701516</v>
      </c>
      <c r="AD31" s="210" t="s">
        <v>1</v>
      </c>
      <c r="AE31" s="214" t="str">
        <f>IF((AC12-B31)&lt;=0,"∞",(AC12*B31)/(AC12-B31))</f>
        <v>∞</v>
      </c>
    </row>
    <row r="32" spans="1:31" ht="12.75">
      <c r="A32" s="129"/>
      <c r="B32" s="108">
        <v>12</v>
      </c>
      <c r="C32" s="108"/>
      <c r="D32" s="32" t="s">
        <v>4</v>
      </c>
      <c r="E32" s="203">
        <f>(E12*B32)/(E12+B32)</f>
        <v>9.969702464841184</v>
      </c>
      <c r="F32" s="204" t="s">
        <v>1</v>
      </c>
      <c r="G32" s="205">
        <f>IF((E12-B32)&lt;=0,"∞",(E12*B32)/(E12-B32))</f>
        <v>15.068689736534257</v>
      </c>
      <c r="H32" s="206">
        <f>(H12*B32)/(H12+B32)</f>
        <v>9.316770186335404</v>
      </c>
      <c r="I32" s="204" t="s">
        <v>1</v>
      </c>
      <c r="J32" s="207">
        <f>IF((H12-B32)&lt;=0,"∞",(H12*B32)/(H12-B32))</f>
        <v>16.853932584269664</v>
      </c>
      <c r="K32" s="206">
        <f>(K12*B32)/(K12+B32)</f>
        <v>8.527005879832183</v>
      </c>
      <c r="L32" s="204" t="s">
        <v>1</v>
      </c>
      <c r="M32" s="207">
        <f>IF((K12-B32)&lt;=0,"∞",(K12*B32)/(K12-B32))</f>
        <v>20.246108522070678</v>
      </c>
      <c r="N32" s="206">
        <f>(N12*B32)/(N12+B32)</f>
        <v>7.614213197969542</v>
      </c>
      <c r="O32" s="204" t="s">
        <v>1</v>
      </c>
      <c r="P32" s="207">
        <f>IF((N12-B32)&lt;=0,"∞",(N12*B32)/(N12-B32))</f>
        <v>28.301886792452837</v>
      </c>
      <c r="Q32" s="206">
        <f>(Q12*B32)/(Q12+B32)</f>
        <v>6.613074997851575</v>
      </c>
      <c r="R32" s="204" t="s">
        <v>1</v>
      </c>
      <c r="S32" s="207">
        <f>IF((Q12-B32)&lt;=0,"∞",(Q12*B32)/(Q12-B32))</f>
        <v>64.72038515052208</v>
      </c>
      <c r="T32" s="206">
        <f>(T12*B32)/(T12+B32)</f>
        <v>5.5762081784386615</v>
      </c>
      <c r="U32" s="204" t="s">
        <v>1</v>
      </c>
      <c r="V32" s="207" t="str">
        <f>IF((T12-B32)&lt;=0,"∞",(T12*B32)/(T12-B32))</f>
        <v>∞</v>
      </c>
      <c r="W32" s="206">
        <f>(W12*B32)/(W12+B32)</f>
        <v>4.564171063279626</v>
      </c>
      <c r="X32" s="204" t="s">
        <v>1</v>
      </c>
      <c r="Y32" s="207" t="str">
        <f>IF((W12-B32)&lt;=0,"∞",(W12*B32)/(W12-B32))</f>
        <v>∞</v>
      </c>
      <c r="Z32" s="206">
        <f>(Z12*B32)/(Z12+B32)</f>
        <v>3.6319612590799024</v>
      </c>
      <c r="AA32" s="204" t="s">
        <v>1</v>
      </c>
      <c r="AB32" s="207" t="str">
        <f>IF((Z12-B32)&lt;=0,"∞",(Z12*B32)/(Z12-B32))</f>
        <v>∞</v>
      </c>
      <c r="AC32" s="206">
        <f>(AC12*B32)/(AC12+B32)</f>
        <v>2.8179941765116956</v>
      </c>
      <c r="AD32" s="204" t="s">
        <v>1</v>
      </c>
      <c r="AE32" s="208" t="str">
        <f>IF((AC12-B32)&lt;=0,"∞",(AC12*B32)/(AC12-B32))</f>
        <v>∞</v>
      </c>
    </row>
    <row r="33" spans="1:31" ht="12.75">
      <c r="A33" s="129"/>
      <c r="B33" s="108">
        <v>15</v>
      </c>
      <c r="C33" s="108"/>
      <c r="D33" s="32" t="s">
        <v>4</v>
      </c>
      <c r="E33" s="191">
        <f>(E12*B33)/(E12+B33)</f>
        <v>11.956397970052013</v>
      </c>
      <c r="F33" s="192" t="s">
        <v>1</v>
      </c>
      <c r="G33" s="193">
        <f>IF((E12-B33)&lt;=0,"∞",(E12*B33)/(E12-B33))</f>
        <v>20.12230177331839</v>
      </c>
      <c r="H33" s="194">
        <f>(H12*B33)/(H12+B33)</f>
        <v>11.029411764705882</v>
      </c>
      <c r="I33" s="192" t="s">
        <v>1</v>
      </c>
      <c r="J33" s="195">
        <f>IF((H12-B33)&lt;=0,"∞",(H12*B33)/(H12-B33))</f>
        <v>23.437500000000004</v>
      </c>
      <c r="K33" s="194">
        <f>(K12*B33)/(K12+B33)</f>
        <v>9.939587963263076</v>
      </c>
      <c r="L33" s="192" t="s">
        <v>1</v>
      </c>
      <c r="M33" s="195">
        <f>IF((K12-B33)&lt;=0,"∞",(K12*B33)/(K12-B33))</f>
        <v>30.557172295916196</v>
      </c>
      <c r="N33" s="194">
        <f>(N12*B33)/(N12+B33)</f>
        <v>8.720930232558139</v>
      </c>
      <c r="O33" s="192" t="s">
        <v>1</v>
      </c>
      <c r="P33" s="195">
        <f>IF((N12-B33)&lt;=0,"∞",(N12*B33)/(N12-B33))</f>
        <v>53.571428571428605</v>
      </c>
      <c r="Q33" s="194">
        <f>(Q12*B33)/(Q12+B33)</f>
        <v>7.432241131234416</v>
      </c>
      <c r="R33" s="192" t="s">
        <v>1</v>
      </c>
      <c r="S33" s="195" t="str">
        <f>IF((Q12-B33)&lt;=0,"∞",(Q12*B33)/(Q12-B33))</f>
        <v>∞</v>
      </c>
      <c r="T33" s="194">
        <f>(T12*B33)/(T12+B33)</f>
        <v>6.147540983606556</v>
      </c>
      <c r="U33" s="192" t="s">
        <v>1</v>
      </c>
      <c r="V33" s="195" t="str">
        <f>IF((T12-B33)&lt;=0,"∞",(T12*B33)/(T12-B33))</f>
        <v>∞</v>
      </c>
      <c r="W33" s="194">
        <f>(W12*B33)/(W12+B33)</f>
        <v>4.9399507331147845</v>
      </c>
      <c r="X33" s="192" t="s">
        <v>1</v>
      </c>
      <c r="Y33" s="195" t="str">
        <f>IF((W12-B33)&lt;=0,"∞",(W12*B33)/(W12-B33))</f>
        <v>∞</v>
      </c>
      <c r="Z33" s="194">
        <f>(Z12*B33)/(Z12+B33)</f>
        <v>3.8659793814432986</v>
      </c>
      <c r="AA33" s="192" t="s">
        <v>1</v>
      </c>
      <c r="AB33" s="195" t="str">
        <f>IF((Z12-B33)&lt;=0,"∞",(Z12*B33)/(Z12-B33))</f>
        <v>∞</v>
      </c>
      <c r="AC33" s="194">
        <f>(AC12*B33)/(AC12+B33)</f>
        <v>2.956868129331167</v>
      </c>
      <c r="AD33" s="192" t="s">
        <v>1</v>
      </c>
      <c r="AE33" s="196" t="str">
        <f>IF((AC12-B33)&lt;=0,"∞",(AC12*B33)/(AC12-B33))</f>
        <v>∞</v>
      </c>
    </row>
    <row r="34" spans="1:31" ht="12.75">
      <c r="A34" s="129"/>
      <c r="B34" s="106">
        <v>20</v>
      </c>
      <c r="C34" s="107"/>
      <c r="D34" s="33" t="s">
        <v>4</v>
      </c>
      <c r="E34" s="197">
        <f>(E12*B34)/(E12+B34)</f>
        <v>14.93193365801214</v>
      </c>
      <c r="F34" s="198" t="s">
        <v>1</v>
      </c>
      <c r="G34" s="199">
        <f>IF((E12-B34)&lt;=0,"∞",(E12*B34)/(E12-B34))</f>
        <v>30.27602294234952</v>
      </c>
      <c r="H34" s="200">
        <f>(H12*B34)/(H12+B34)</f>
        <v>13.513513513513512</v>
      </c>
      <c r="I34" s="198" t="s">
        <v>1</v>
      </c>
      <c r="J34" s="201">
        <f>IF((H12-B34)&lt;=0,"∞",(H12*B34)/(H12-B34))</f>
        <v>38.46153846153847</v>
      </c>
      <c r="K34" s="200">
        <f>(K12*B34)/(K12+B34)</f>
        <v>11.913111649143708</v>
      </c>
      <c r="L34" s="198" t="s">
        <v>1</v>
      </c>
      <c r="M34" s="201">
        <f>IF((K12-B34)&lt;=0,"∞",(K12*B34)/(K12-B34))</f>
        <v>62.27086461198392</v>
      </c>
      <c r="N34" s="200">
        <f>(N12*B34)/(N12+B34)</f>
        <v>10.20408163265306</v>
      </c>
      <c r="O34" s="198" t="s">
        <v>1</v>
      </c>
      <c r="P34" s="201">
        <f>IF((N12-B34)&lt;=0,"∞",(N12*B34)/(N12-B34))</f>
        <v>500.00000000000273</v>
      </c>
      <c r="Q34" s="200">
        <f>(Q12*B34)/(Q12+B34)</f>
        <v>8.483041268457571</v>
      </c>
      <c r="R34" s="198" t="s">
        <v>1</v>
      </c>
      <c r="S34" s="201" t="str">
        <f>IF((Q12-B34)&lt;=0,"∞",(Q12*B34)/(Q12-B34))</f>
        <v>∞</v>
      </c>
      <c r="T34" s="200">
        <f>(T12*B34)/(T12+B34)</f>
        <v>6.84931506849315</v>
      </c>
      <c r="U34" s="198" t="s">
        <v>1</v>
      </c>
      <c r="V34" s="201" t="str">
        <f>IF((T12-B34)&lt;=0,"∞",(T12*B34)/(T12-B34))</f>
        <v>∞</v>
      </c>
      <c r="W34" s="200">
        <f>(W12*B34)/(W12+B34)</f>
        <v>5.383159803403032</v>
      </c>
      <c r="X34" s="198" t="s">
        <v>1</v>
      </c>
      <c r="Y34" s="201" t="str">
        <f>IF((W12-B34)&lt;=0,"∞",(W12*B34)/(W12-B34))</f>
        <v>∞</v>
      </c>
      <c r="Z34" s="200">
        <f>(Z12*B34)/(Z12+B34)</f>
        <v>4.132231404958677</v>
      </c>
      <c r="AA34" s="198" t="s">
        <v>1</v>
      </c>
      <c r="AB34" s="201" t="str">
        <f>IF((Z12-B34)&lt;=0,"∞",(Z12*B34)/(Z12-B34))</f>
        <v>∞</v>
      </c>
      <c r="AC34" s="200">
        <f>(AC12*B34)/(AC12+B34)</f>
        <v>3.1101393268887825</v>
      </c>
      <c r="AD34" s="198" t="s">
        <v>1</v>
      </c>
      <c r="AE34" s="202" t="str">
        <f>IF((AC12-B34)&lt;=0,"∞",(AC12*B34)/(AC12-B34))</f>
        <v>∞</v>
      </c>
    </row>
    <row r="35" spans="1:31" ht="12.75">
      <c r="A35" s="129"/>
      <c r="B35" s="108">
        <v>30</v>
      </c>
      <c r="C35" s="108"/>
      <c r="D35" s="32" t="s">
        <v>4</v>
      </c>
      <c r="E35" s="191">
        <f>(E12*B35)/(E12+B35)</f>
        <v>19.879175926526152</v>
      </c>
      <c r="F35" s="192" t="s">
        <v>1</v>
      </c>
      <c r="G35" s="193">
        <f>IF((E12-B35)&lt;=0,"∞",(E12*B35)/(E12-B35))</f>
        <v>61.114344591832385</v>
      </c>
      <c r="H35" s="194">
        <f>(H12*B35)/(H12+B35)</f>
        <v>17.441860465116278</v>
      </c>
      <c r="I35" s="192" t="s">
        <v>1</v>
      </c>
      <c r="J35" s="195">
        <f>IF((H12-B35)&lt;=0,"∞",(H12*B35)/(H12-B35))</f>
        <v>107.14285714285721</v>
      </c>
      <c r="K35" s="194">
        <f>(K12*B35)/(K12+B35)</f>
        <v>14.864482262468831</v>
      </c>
      <c r="L35" s="192" t="s">
        <v>1</v>
      </c>
      <c r="M35" s="195" t="str">
        <f>IF((K12-B35)&lt;=0,"∞",(K12*B35)/(K12-B35))</f>
        <v>∞</v>
      </c>
      <c r="N35" s="194">
        <f>(N12*B35)/(N12+B35)</f>
        <v>12.295081967213113</v>
      </c>
      <c r="O35" s="192" t="s">
        <v>1</v>
      </c>
      <c r="P35" s="195" t="str">
        <f>IF((N12-B35)&lt;=0,"∞",(N12*B35)/(N12-B35))</f>
        <v>∞</v>
      </c>
      <c r="Q35" s="194">
        <f>(Q12*B35)/(Q12+B35)</f>
        <v>9.879901466229569</v>
      </c>
      <c r="R35" s="192" t="s">
        <v>1</v>
      </c>
      <c r="S35" s="195" t="str">
        <f>IF((Q12-B35)&lt;=0,"∞",(Q12*B35)/(Q12-B35))</f>
        <v>∞</v>
      </c>
      <c r="T35" s="194">
        <f>(T12*B35)/(T12+B35)</f>
        <v>7.731958762886597</v>
      </c>
      <c r="U35" s="192" t="s">
        <v>1</v>
      </c>
      <c r="V35" s="195" t="str">
        <f>IF((T12-B35)&lt;=0,"∞",(T12*B35)/(T12-B35))</f>
        <v>∞</v>
      </c>
      <c r="W35" s="194">
        <f>(W12*B35)/(W12+B35)</f>
        <v>5.913736258662334</v>
      </c>
      <c r="X35" s="192" t="s">
        <v>1</v>
      </c>
      <c r="Y35" s="195" t="str">
        <f>IF((W12-B35)&lt;=0,"∞",(W12*B35)/(W12-B35))</f>
        <v>∞</v>
      </c>
      <c r="Z35" s="194">
        <f>(Z12*B35)/(Z12+B35)</f>
        <v>4.437869822485207</v>
      </c>
      <c r="AA35" s="192" t="s">
        <v>1</v>
      </c>
      <c r="AB35" s="195" t="str">
        <f>IF((Z12-B35)&lt;=0,"∞",(Z12*B35)/(Z12-B35))</f>
        <v>∞</v>
      </c>
      <c r="AC35" s="194">
        <f>(AC12*B35)/(AC12+B35)</f>
        <v>3.2801690390063962</v>
      </c>
      <c r="AD35" s="192" t="s">
        <v>1</v>
      </c>
      <c r="AE35" s="196" t="str">
        <f>IF((AC12-B35)&lt;=0,"∞",(AC12*B35)/(AC12-B35))</f>
        <v>∞</v>
      </c>
    </row>
    <row r="36" spans="1:31" ht="12.75">
      <c r="A36" s="129"/>
      <c r="B36" s="108">
        <v>40</v>
      </c>
      <c r="C36" s="108"/>
      <c r="D36" s="32" t="s">
        <v>4</v>
      </c>
      <c r="E36" s="203">
        <f>(E12*B36)/(E12+B36)</f>
        <v>23.826223298287413</v>
      </c>
      <c r="F36" s="204" t="s">
        <v>1</v>
      </c>
      <c r="G36" s="205">
        <f>IF((E12-B36)&lt;=0,"∞",(E12*B36)/(E12-B36))</f>
        <v>124.54172922396779</v>
      </c>
      <c r="H36" s="206">
        <f>(H12*B36)/(H12+B36)</f>
        <v>20.40816326530612</v>
      </c>
      <c r="I36" s="204" t="s">
        <v>1</v>
      </c>
      <c r="J36" s="207">
        <f>IF((H12-B36)&lt;=0,"∞",(H12*B36)/(H12-B36))</f>
        <v>1000.0000000000055</v>
      </c>
      <c r="K36" s="206">
        <f>(K12*B36)/(K12+B36)</f>
        <v>16.966082536915142</v>
      </c>
      <c r="L36" s="204" t="s">
        <v>1</v>
      </c>
      <c r="M36" s="207" t="str">
        <f>IF((K12-B36)&lt;=0,"∞",(K12*B36)/(K12-B36))</f>
        <v>∞</v>
      </c>
      <c r="N36" s="206">
        <f>(N12*B36)/(N12+B36)</f>
        <v>13.6986301369863</v>
      </c>
      <c r="O36" s="204" t="s">
        <v>1</v>
      </c>
      <c r="P36" s="207" t="str">
        <f>IF((N12-B36)&lt;=0,"∞",(N12*B36)/(N12-B36))</f>
        <v>∞</v>
      </c>
      <c r="Q36" s="206">
        <f>(Q12*B36)/(Q12+B36)</f>
        <v>10.766319606806064</v>
      </c>
      <c r="R36" s="204" t="s">
        <v>1</v>
      </c>
      <c r="S36" s="207" t="str">
        <f>IF((Q12-B36)&lt;=0,"∞",(Q12*B36)/(Q12-B36))</f>
        <v>∞</v>
      </c>
      <c r="T36" s="206">
        <f>(T12*B36)/(T12+B36)</f>
        <v>8.264462809917354</v>
      </c>
      <c r="U36" s="204" t="s">
        <v>1</v>
      </c>
      <c r="V36" s="207" t="str">
        <f>IF((T12-B36)&lt;=0,"∞",(T12*B36)/(T12-B36))</f>
        <v>∞</v>
      </c>
      <c r="W36" s="206">
        <f>(W12*B36)/(W12+B36)</f>
        <v>6.220278653777565</v>
      </c>
      <c r="X36" s="204" t="s">
        <v>1</v>
      </c>
      <c r="Y36" s="207" t="str">
        <f>IF((W12-B36)&lt;=0,"∞",(W12*B36)/(W12-B36))</f>
        <v>∞</v>
      </c>
      <c r="Z36" s="206">
        <f>(Z12*B36)/(Z12+B36)</f>
        <v>4.608294930875576</v>
      </c>
      <c r="AA36" s="204" t="s">
        <v>1</v>
      </c>
      <c r="AB36" s="207" t="str">
        <f>IF((Z12-B36)&lt;=0,"∞",(Z12*B36)/(Z12-B36))</f>
        <v>∞</v>
      </c>
      <c r="AC36" s="206">
        <f>(AC12*B36)/(AC12+B36)</f>
        <v>3.372351394274301</v>
      </c>
      <c r="AD36" s="204" t="s">
        <v>1</v>
      </c>
      <c r="AE36" s="208" t="str">
        <f>IF((AC12-B36)&lt;=0,"∞",(AC12*B36)/(AC12-B36))</f>
        <v>∞</v>
      </c>
    </row>
    <row r="37" spans="1:31" ht="12.75">
      <c r="A37" s="129"/>
      <c r="B37" s="106">
        <v>50</v>
      </c>
      <c r="C37" s="107"/>
      <c r="D37" s="33" t="s">
        <v>4</v>
      </c>
      <c r="E37" s="209">
        <f>(E12*B37)/(E12+B37)</f>
        <v>27.048546888596956</v>
      </c>
      <c r="F37" s="210" t="s">
        <v>1</v>
      </c>
      <c r="G37" s="211">
        <f>IF((E12-B37)&lt;=0,"∞",(E12*B37)/(E12-B37))</f>
        <v>330.09431025426034</v>
      </c>
      <c r="H37" s="212">
        <f>(H12*B37)/(H12+B37)</f>
        <v>22.727272727272727</v>
      </c>
      <c r="I37" s="210" t="s">
        <v>1</v>
      </c>
      <c r="J37" s="213" t="str">
        <f>IF((H12-B37)&lt;=0,"∞",(H12*B37)/(H12-B37))</f>
        <v>∞</v>
      </c>
      <c r="K37" s="212">
        <f>(K12*B37)/(K12+B37)</f>
        <v>18.538730714034944</v>
      </c>
      <c r="L37" s="210" t="s">
        <v>1</v>
      </c>
      <c r="M37" s="213" t="str">
        <f>IF((K12-B37)&lt;=0,"∞",(K12*B37)/(K12-B37))</f>
        <v>∞</v>
      </c>
      <c r="N37" s="212">
        <f>(N12*B37)/(N12+B37)</f>
        <v>14.705882352941176</v>
      </c>
      <c r="O37" s="210" t="s">
        <v>1</v>
      </c>
      <c r="P37" s="213" t="str">
        <f>IF((N12-B37)&lt;=0,"∞",(N12*B37)/(N12-B37))</f>
        <v>∞</v>
      </c>
      <c r="Q37" s="212">
        <f>(Q12*B37)/(Q12+B37)</f>
        <v>11.378861928210208</v>
      </c>
      <c r="R37" s="210" t="s">
        <v>1</v>
      </c>
      <c r="S37" s="213" t="str">
        <f>IF((Q12-B37)&lt;=0,"∞",(Q12*B37)/(Q12-B37))</f>
        <v>∞</v>
      </c>
      <c r="T37" s="212">
        <f>(T12*B37)/(T12+B37)</f>
        <v>8.620689655172413</v>
      </c>
      <c r="U37" s="210" t="s">
        <v>1</v>
      </c>
      <c r="V37" s="213" t="str">
        <f>IF((T12-B37)&lt;=0,"∞",(T12*B37)/(T12-B37))</f>
        <v>∞</v>
      </c>
      <c r="W37" s="212">
        <f>(W12*B37)/(W12+B37)</f>
        <v>6.419947980690833</v>
      </c>
      <c r="X37" s="210" t="s">
        <v>1</v>
      </c>
      <c r="Y37" s="213" t="str">
        <f>IF((W12-B37)&lt;=0,"∞",(W12*B37)/(W12-B37))</f>
        <v>∞</v>
      </c>
      <c r="Z37" s="212">
        <f>(Z12*B37)/(Z12+B37)</f>
        <v>4.716981132075471</v>
      </c>
      <c r="AA37" s="210" t="s">
        <v>1</v>
      </c>
      <c r="AB37" s="213" t="str">
        <f>IF((Z12-B37)&lt;=0,"∞",(Z12*B37)/(Z12-B37))</f>
        <v>∞</v>
      </c>
      <c r="AC37" s="212">
        <f>(AC12*B37)/(AC12+B37)</f>
        <v>3.4301904316991356</v>
      </c>
      <c r="AD37" s="210" t="s">
        <v>1</v>
      </c>
      <c r="AE37" s="214" t="str">
        <f>IF((AC12-B37)&lt;=0,"∞",(AC12*B37)/(AC12-B37))</f>
        <v>∞</v>
      </c>
    </row>
    <row r="38" spans="1:31" ht="13.5" thickBot="1">
      <c r="A38" s="130"/>
      <c r="B38" s="131">
        <v>70</v>
      </c>
      <c r="C38" s="132"/>
      <c r="D38" s="34" t="s">
        <v>4</v>
      </c>
      <c r="E38" s="215">
        <f>(E12*B38)/(E12+B38)</f>
        <v>31.993573607825848</v>
      </c>
      <c r="F38" s="216" t="s">
        <v>1</v>
      </c>
      <c r="G38" s="217" t="str">
        <f>IF((E12-B38)&lt;=0,"∞",(E12*B38)/(E12-B38))</f>
        <v>∞</v>
      </c>
      <c r="H38" s="218">
        <f>(H12*B38)/(H12+B38)</f>
        <v>26.119402985074622</v>
      </c>
      <c r="I38" s="216" t="s">
        <v>1</v>
      </c>
      <c r="J38" s="219" t="str">
        <f>IF((H12-B38)&lt;=0,"∞",(H12*B38)/(H12-B38))</f>
        <v>∞</v>
      </c>
      <c r="K38" s="218">
        <f>(K12*B38)/(K12+B38)</f>
        <v>20.735341658430062</v>
      </c>
      <c r="L38" s="216" t="s">
        <v>1</v>
      </c>
      <c r="M38" s="220" t="str">
        <f>IF((K12-B38)&lt;=0,"∞",(K12*B38)/(K12-B38))</f>
        <v>∞</v>
      </c>
      <c r="N38" s="218">
        <f>(N12*B38)/(N12+B38)</f>
        <v>16.05504587155963</v>
      </c>
      <c r="O38" s="216" t="s">
        <v>1</v>
      </c>
      <c r="P38" s="220" t="str">
        <f>IF((N12-B38)&lt;=0,"∞",(N12*B38)/(N12-B38))</f>
        <v>∞</v>
      </c>
      <c r="Q38" s="218">
        <f>(Q12*B38)/(Q12+B38)</f>
        <v>12.170193050259133</v>
      </c>
      <c r="R38" s="216" t="s">
        <v>1</v>
      </c>
      <c r="S38" s="220" t="str">
        <f>IF((Q12-B38)&lt;=0,"∞",(Q12*B38)/(Q12-B38))</f>
        <v>∞</v>
      </c>
      <c r="T38" s="218">
        <f>(T12*B38)/(T12+B38)</f>
        <v>9.067357512953366</v>
      </c>
      <c r="U38" s="216" t="s">
        <v>1</v>
      </c>
      <c r="V38" s="220" t="str">
        <f>IF((T12-B38)&lt;=0,"∞",(T12*B38)/(T12-B38))</f>
        <v>∞</v>
      </c>
      <c r="W38" s="218">
        <f>(W12*B38)/(W12+B38)</f>
        <v>6.664435579200148</v>
      </c>
      <c r="X38" s="216" t="s">
        <v>1</v>
      </c>
      <c r="Y38" s="220" t="str">
        <f>IF((W12-B38)&lt;=0,"∞",(W12*B38)/(W12-B38))</f>
        <v>∞</v>
      </c>
      <c r="Z38" s="218">
        <f>(Z12*B38)/(Z12+B38)</f>
        <v>4.84764542936288</v>
      </c>
      <c r="AA38" s="216" t="s">
        <v>1</v>
      </c>
      <c r="AB38" s="220" t="str">
        <f>IF((Z12-B38)&lt;=0,"∞",(Z12*B38)/(Z12-B38))</f>
        <v>∞</v>
      </c>
      <c r="AC38" s="218">
        <f>(AC12*B38)/(AC12+B38)</f>
        <v>3.4987701336136277</v>
      </c>
      <c r="AD38" s="216" t="s">
        <v>1</v>
      </c>
      <c r="AE38" s="221" t="str">
        <f>IF((AC12-B38)&lt;=0,"∞",(AC12*B38)/(AC12-B38))</f>
        <v>∞</v>
      </c>
    </row>
    <row r="39" spans="1:31" ht="7.5" customHeight="1" thickTop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</sheetData>
  <sheetProtection password="98C9" sheet="1" objects="1" scenarios="1"/>
  <mergeCells count="59">
    <mergeCell ref="K11:M11"/>
    <mergeCell ref="N11:P11"/>
    <mergeCell ref="A13:B13"/>
    <mergeCell ref="A14:A38"/>
    <mergeCell ref="B38:C38"/>
    <mergeCell ref="B33:C33"/>
    <mergeCell ref="H11:J11"/>
    <mergeCell ref="K12:M12"/>
    <mergeCell ref="N12:P12"/>
    <mergeCell ref="AC12:AE12"/>
    <mergeCell ref="J8:S8"/>
    <mergeCell ref="J9:S9"/>
    <mergeCell ref="Z11:AB11"/>
    <mergeCell ref="W12:Y12"/>
    <mergeCell ref="B16:C16"/>
    <mergeCell ref="B14:C14"/>
    <mergeCell ref="AC11:AE11"/>
    <mergeCell ref="E12:G12"/>
    <mergeCell ref="H12:J12"/>
    <mergeCell ref="Q12:S12"/>
    <mergeCell ref="E11:G11"/>
    <mergeCell ref="B30:C30"/>
    <mergeCell ref="B18:C18"/>
    <mergeCell ref="B31:C31"/>
    <mergeCell ref="B19:C19"/>
    <mergeCell ref="B21:C21"/>
    <mergeCell ref="B22:C22"/>
    <mergeCell ref="B23:C23"/>
    <mergeCell ref="B15:C15"/>
    <mergeCell ref="A1:AE1"/>
    <mergeCell ref="T8:U8"/>
    <mergeCell ref="T9:U9"/>
    <mergeCell ref="B20:C20"/>
    <mergeCell ref="B17:C17"/>
    <mergeCell ref="Z12:AB12"/>
    <mergeCell ref="C12:D12"/>
    <mergeCell ref="W11:Y11"/>
    <mergeCell ref="C11:D11"/>
    <mergeCell ref="T12:V12"/>
    <mergeCell ref="A2:AE2"/>
    <mergeCell ref="A7:AE7"/>
    <mergeCell ref="A5:AE5"/>
    <mergeCell ref="B35:C35"/>
    <mergeCell ref="B28:C28"/>
    <mergeCell ref="B34:C34"/>
    <mergeCell ref="B26:C26"/>
    <mergeCell ref="B27:C27"/>
    <mergeCell ref="B32:C32"/>
    <mergeCell ref="B29:C29"/>
    <mergeCell ref="A39:AE39"/>
    <mergeCell ref="A3:AE3"/>
    <mergeCell ref="A4:AE4"/>
    <mergeCell ref="A6:AE6"/>
    <mergeCell ref="Q11:S11"/>
    <mergeCell ref="T11:V11"/>
    <mergeCell ref="B37:C37"/>
    <mergeCell ref="B24:C24"/>
    <mergeCell ref="B25:C25"/>
    <mergeCell ref="B36:C3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Schärfentiefe</dc:title>
  <dc:subject>Schärfentiefe</dc:subject>
  <dc:creator>Frank Wehmeyer</dc:creator>
  <cp:keywords/>
  <dc:description/>
  <cp:lastModifiedBy>Frank Wehmeyer</cp:lastModifiedBy>
  <cp:lastPrinted>2007-03-03T22:34:42Z</cp:lastPrinted>
  <dcterms:created xsi:type="dcterms:W3CDTF">2001-12-30T18:58:37Z</dcterms:created>
  <dcterms:modified xsi:type="dcterms:W3CDTF">2011-06-28T13:29:33Z</dcterms:modified>
  <cp:category>Film-Video</cp:category>
  <cp:version/>
  <cp:contentType/>
  <cp:contentStatus/>
</cp:coreProperties>
</file>